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Z:\District Staffing\"/>
    </mc:Choice>
  </mc:AlternateContent>
  <bookViews>
    <workbookView minimized="1" xWindow="120" yWindow="110" windowWidth="9420" windowHeight="5030"/>
  </bookViews>
  <sheets>
    <sheet name="2017-18" sheetId="24" r:id="rId1"/>
    <sheet name="OESD Sum" sheetId="41" r:id="rId2"/>
    <sheet name="BRSD" sheetId="25" r:id="rId3"/>
    <sheet name="BNSD" sheetId="26" r:id="rId4"/>
    <sheet name="CFSD" sheetId="27" r:id="rId5"/>
    <sheet name="CKSD" sheetId="28" r:id="rId6"/>
    <sheet name="CHSD" sheetId="29" r:id="rId7"/>
    <sheet name="CRSD" sheetId="30" r:id="rId8"/>
    <sheet name="NKSD" sheetId="31" r:id="rId9"/>
    <sheet name="NMSD" sheetId="32" r:id="rId10"/>
    <sheet name="PASD" sheetId="33" r:id="rId11"/>
    <sheet name="PTSD" sheetId="34" r:id="rId12"/>
    <sheet name="QCSD" sheetId="35" r:id="rId13"/>
    <sheet name="QLSD" sheetId="36" r:id="rId14"/>
    <sheet name="QVSD" sheetId="37" r:id="rId15"/>
    <sheet name="SQSD" sheetId="38" r:id="rId16"/>
    <sheet name="SKSD" sheetId="39" r:id="rId17"/>
  </sheets>
  <definedNames>
    <definedName name="_xlnm.Print_Area" localSheetId="0">'2017-18'!$A$2:$AL$19</definedName>
  </definedNames>
  <calcPr calcId="162913"/>
</workbook>
</file>

<file path=xl/calcChain.xml><?xml version="1.0" encoding="utf-8"?>
<calcChain xmlns="http://schemas.openxmlformats.org/spreadsheetml/2006/main">
  <c r="AJ20" i="24" l="1"/>
  <c r="AI20" i="24"/>
  <c r="AH20" i="24"/>
  <c r="AL19" i="24"/>
  <c r="AK19" i="24"/>
  <c r="AL18" i="24"/>
  <c r="AK18" i="24"/>
  <c r="AL17" i="24"/>
  <c r="AK17" i="24"/>
  <c r="AL16" i="24"/>
  <c r="AK16" i="24"/>
  <c r="AL15" i="24"/>
  <c r="AK15" i="24"/>
  <c r="AL14" i="24"/>
  <c r="AK14" i="24"/>
  <c r="AL13" i="24"/>
  <c r="AK13" i="24"/>
  <c r="AL12" i="24"/>
  <c r="AK12" i="24"/>
  <c r="AL11" i="24"/>
  <c r="AK11" i="24"/>
  <c r="AL10" i="24"/>
  <c r="AK10" i="24"/>
  <c r="AL9" i="24"/>
  <c r="AK9" i="24"/>
  <c r="AL8" i="24"/>
  <c r="AK8" i="24"/>
  <c r="AL7" i="24"/>
  <c r="AK7" i="24"/>
  <c r="AL6" i="24"/>
  <c r="AK6" i="24"/>
  <c r="AL5" i="24"/>
  <c r="AK5" i="24"/>
  <c r="AL20" i="24" l="1"/>
  <c r="AK20" i="24"/>
  <c r="AF20" i="24"/>
  <c r="AF6" i="24"/>
  <c r="AF7" i="24"/>
  <c r="AF8" i="24"/>
  <c r="AF9" i="24"/>
  <c r="AF10" i="24"/>
  <c r="AF11" i="24"/>
  <c r="AF12" i="24"/>
  <c r="AF13" i="24"/>
  <c r="AF14" i="24"/>
  <c r="AF15" i="24"/>
  <c r="AF16" i="24"/>
  <c r="AF17" i="24"/>
  <c r="AF18" i="24"/>
  <c r="AF19" i="24"/>
  <c r="AE6" i="24"/>
  <c r="AE7" i="24"/>
  <c r="AE8" i="24"/>
  <c r="AE9" i="24"/>
  <c r="AE10" i="24"/>
  <c r="AE11" i="24"/>
  <c r="AE12" i="24"/>
  <c r="AE13" i="24"/>
  <c r="AE14" i="24"/>
  <c r="AE15" i="24"/>
  <c r="AE16" i="24"/>
  <c r="AE17" i="24"/>
  <c r="AE18" i="24"/>
  <c r="AE19" i="24"/>
  <c r="AE20" i="24"/>
  <c r="AF5" i="24"/>
  <c r="AE5" i="24"/>
  <c r="AC20" i="24"/>
  <c r="AD20" i="24"/>
  <c r="AB20" i="24"/>
  <c r="Z6" i="24" l="1"/>
  <c r="Z7" i="24"/>
  <c r="Z8" i="24"/>
  <c r="Z9" i="24"/>
  <c r="Z10" i="24"/>
  <c r="Z11" i="24"/>
  <c r="Z12" i="24"/>
  <c r="Z13" i="24"/>
  <c r="Z14" i="24"/>
  <c r="Z15" i="24"/>
  <c r="Z16" i="24"/>
  <c r="Z17" i="24"/>
  <c r="Z18" i="24"/>
  <c r="Z19" i="24"/>
  <c r="Z5" i="24"/>
  <c r="Y6" i="24"/>
  <c r="Y7" i="24"/>
  <c r="Y8" i="24"/>
  <c r="Y9" i="24"/>
  <c r="Y10" i="24"/>
  <c r="Y11" i="24"/>
  <c r="Y12" i="24"/>
  <c r="Y13" i="24"/>
  <c r="Y14" i="24"/>
  <c r="Y15" i="24"/>
  <c r="Y16" i="24"/>
  <c r="Y17" i="24"/>
  <c r="Y18" i="24"/>
  <c r="Y19" i="24"/>
  <c r="Y5" i="24"/>
  <c r="W20" i="24"/>
  <c r="X20" i="24" l="1"/>
  <c r="V20" i="24"/>
  <c r="T20" i="24" l="1"/>
  <c r="S20" i="24"/>
  <c r="R20" i="24"/>
  <c r="D30" i="41" l="1"/>
  <c r="C30" i="41"/>
  <c r="B30" i="41"/>
  <c r="D30" i="39" l="1"/>
  <c r="C30" i="39"/>
  <c r="B30" i="39"/>
  <c r="D29" i="39"/>
  <c r="C29" i="39"/>
  <c r="B29" i="39"/>
  <c r="D28" i="39"/>
  <c r="C28" i="39"/>
  <c r="B28" i="39"/>
  <c r="D27" i="39"/>
  <c r="C27" i="39"/>
  <c r="B27" i="39"/>
  <c r="D26" i="39"/>
  <c r="C26" i="39"/>
  <c r="B26" i="39"/>
  <c r="D30" i="38"/>
  <c r="C30" i="38"/>
  <c r="B30" i="38"/>
  <c r="D29" i="38"/>
  <c r="C29" i="38"/>
  <c r="B29" i="38"/>
  <c r="D28" i="38"/>
  <c r="C28" i="38"/>
  <c r="B28" i="38"/>
  <c r="D27" i="38"/>
  <c r="C27" i="38"/>
  <c r="B27" i="38"/>
  <c r="D26" i="38"/>
  <c r="C26" i="38"/>
  <c r="B26" i="38"/>
  <c r="D30" i="37"/>
  <c r="C30" i="37"/>
  <c r="B30" i="37"/>
  <c r="D29" i="37"/>
  <c r="C29" i="37"/>
  <c r="B29" i="37"/>
  <c r="D28" i="37"/>
  <c r="C28" i="37"/>
  <c r="B28" i="37"/>
  <c r="D27" i="37"/>
  <c r="C27" i="37"/>
  <c r="B27" i="37"/>
  <c r="D26" i="37"/>
  <c r="C26" i="37"/>
  <c r="B26" i="37"/>
  <c r="D30" i="36"/>
  <c r="C30" i="36"/>
  <c r="B30" i="36"/>
  <c r="D29" i="36"/>
  <c r="C29" i="36"/>
  <c r="B29" i="36"/>
  <c r="D28" i="36"/>
  <c r="C28" i="36"/>
  <c r="B28" i="36"/>
  <c r="D27" i="36"/>
  <c r="C27" i="36"/>
  <c r="B27" i="36"/>
  <c r="D26" i="36"/>
  <c r="C26" i="36"/>
  <c r="B26" i="36"/>
  <c r="D30" i="35"/>
  <c r="C30" i="35"/>
  <c r="B30" i="35"/>
  <c r="D29" i="35"/>
  <c r="C29" i="35"/>
  <c r="B29" i="35"/>
  <c r="D28" i="35"/>
  <c r="C28" i="35"/>
  <c r="B28" i="35"/>
  <c r="D27" i="35"/>
  <c r="C27" i="35"/>
  <c r="B27" i="35"/>
  <c r="D26" i="35"/>
  <c r="C26" i="35"/>
  <c r="B26" i="35"/>
  <c r="D30" i="34"/>
  <c r="C30" i="34"/>
  <c r="B30" i="34"/>
  <c r="D29" i="34"/>
  <c r="C29" i="34"/>
  <c r="B29" i="34"/>
  <c r="D28" i="34"/>
  <c r="C28" i="34"/>
  <c r="B28" i="34"/>
  <c r="D27" i="34"/>
  <c r="C27" i="34"/>
  <c r="B27" i="34"/>
  <c r="D26" i="34"/>
  <c r="C26" i="34"/>
  <c r="B26" i="34"/>
  <c r="D30" i="33"/>
  <c r="C30" i="33"/>
  <c r="B30" i="33"/>
  <c r="D29" i="33"/>
  <c r="C29" i="33"/>
  <c r="B29" i="33"/>
  <c r="D28" i="33"/>
  <c r="C28" i="33"/>
  <c r="B28" i="33"/>
  <c r="D27" i="33"/>
  <c r="C27" i="33"/>
  <c r="B27" i="33"/>
  <c r="D26" i="33"/>
  <c r="C26" i="33"/>
  <c r="B26" i="33"/>
  <c r="D30" i="32" l="1"/>
  <c r="C30" i="32"/>
  <c r="B30" i="32"/>
  <c r="D29" i="32"/>
  <c r="C29" i="32"/>
  <c r="B29" i="32"/>
  <c r="D28" i="32"/>
  <c r="C28" i="32"/>
  <c r="B28" i="32"/>
  <c r="D27" i="32"/>
  <c r="C27" i="32"/>
  <c r="B27" i="32"/>
  <c r="D26" i="32"/>
  <c r="C26" i="32"/>
  <c r="B26" i="32"/>
  <c r="D30" i="31"/>
  <c r="C30" i="31"/>
  <c r="B30" i="31"/>
  <c r="D29" i="31"/>
  <c r="C29" i="31"/>
  <c r="B29" i="31"/>
  <c r="D28" i="31"/>
  <c r="C28" i="31"/>
  <c r="B28" i="31"/>
  <c r="D27" i="31"/>
  <c r="C27" i="31"/>
  <c r="B27" i="31"/>
  <c r="D26" i="31"/>
  <c r="C26" i="31"/>
  <c r="B26" i="31"/>
  <c r="D30" i="30"/>
  <c r="C30" i="30"/>
  <c r="B30" i="30"/>
  <c r="D29" i="30"/>
  <c r="C29" i="30"/>
  <c r="B29" i="30"/>
  <c r="D28" i="30"/>
  <c r="C28" i="30"/>
  <c r="B28" i="30"/>
  <c r="D27" i="30"/>
  <c r="C27" i="30"/>
  <c r="B27" i="30"/>
  <c r="D26" i="30"/>
  <c r="C26" i="30"/>
  <c r="B26" i="30"/>
  <c r="D30" i="29"/>
  <c r="C30" i="29"/>
  <c r="B30" i="29"/>
  <c r="D29" i="29"/>
  <c r="C29" i="29"/>
  <c r="B29" i="29"/>
  <c r="D28" i="29"/>
  <c r="C28" i="29"/>
  <c r="B28" i="29"/>
  <c r="D27" i="29"/>
  <c r="C27" i="29"/>
  <c r="B27" i="29"/>
  <c r="D26" i="29"/>
  <c r="C26" i="29"/>
  <c r="B26" i="29"/>
  <c r="D26" i="28"/>
  <c r="D30" i="28"/>
  <c r="C30" i="28"/>
  <c r="B30" i="28"/>
  <c r="D29" i="28"/>
  <c r="C29" i="28"/>
  <c r="B29" i="28"/>
  <c r="D28" i="28"/>
  <c r="C28" i="28"/>
  <c r="B28" i="28"/>
  <c r="D27" i="28"/>
  <c r="C27" i="28"/>
  <c r="B27" i="28"/>
  <c r="C26" i="28"/>
  <c r="B26" i="28"/>
  <c r="D30" i="27"/>
  <c r="C30" i="27"/>
  <c r="B30" i="27"/>
  <c r="D29" i="27"/>
  <c r="C29" i="27"/>
  <c r="B29" i="27"/>
  <c r="D28" i="27"/>
  <c r="C28" i="27"/>
  <c r="B28" i="27"/>
  <c r="D27" i="27"/>
  <c r="C27" i="27"/>
  <c r="B27" i="27"/>
  <c r="D26" i="27"/>
  <c r="C26" i="27"/>
  <c r="B26" i="27"/>
  <c r="D30" i="26"/>
  <c r="C30" i="26"/>
  <c r="B30" i="26"/>
  <c r="D29" i="26"/>
  <c r="C29" i="26"/>
  <c r="B29" i="26"/>
  <c r="D28" i="26"/>
  <c r="C28" i="26"/>
  <c r="B28" i="26"/>
  <c r="D27" i="26"/>
  <c r="C27" i="26"/>
  <c r="B27" i="26"/>
  <c r="D26" i="26"/>
  <c r="C26" i="26"/>
  <c r="B26" i="26"/>
  <c r="D30" i="25"/>
  <c r="C30" i="25"/>
  <c r="D29" i="25"/>
  <c r="C29" i="25"/>
  <c r="D28" i="25"/>
  <c r="C28" i="25"/>
  <c r="D27" i="25"/>
  <c r="C27" i="25"/>
  <c r="D26" i="25"/>
  <c r="C26" i="25"/>
  <c r="B30" i="25"/>
  <c r="B29" i="25"/>
  <c r="B28" i="25"/>
  <c r="B27" i="25"/>
  <c r="B26" i="25"/>
  <c r="P20" i="24"/>
  <c r="D29" i="41" s="1"/>
  <c r="O20" i="24"/>
  <c r="C29" i="41" s="1"/>
  <c r="N20" i="24"/>
  <c r="B29" i="41" s="1"/>
  <c r="L20" i="24"/>
  <c r="D28" i="41" s="1"/>
  <c r="K20" i="24"/>
  <c r="C28" i="41" s="1"/>
  <c r="J20" i="24"/>
  <c r="B28" i="41" s="1"/>
  <c r="H20" i="24"/>
  <c r="D27" i="41" s="1"/>
  <c r="G20" i="24"/>
  <c r="C27" i="41" s="1"/>
  <c r="F20" i="24"/>
  <c r="B27" i="41" s="1"/>
  <c r="D20" i="24"/>
  <c r="C20" i="24"/>
  <c r="B20" i="24"/>
  <c r="B26" i="41" l="1"/>
  <c r="C26" i="41"/>
  <c r="D26" i="41"/>
</calcChain>
</file>

<file path=xl/comments1.xml><?xml version="1.0" encoding="utf-8"?>
<comments xmlns="http://schemas.openxmlformats.org/spreadsheetml/2006/main">
  <authors>
    <author>Hunsaker, Monica</author>
  </authors>
  <commentList>
    <comment ref="V4" authorId="0" shapeId="0">
      <text>
        <r>
          <rPr>
            <b/>
            <sz val="9"/>
            <color indexed="81"/>
            <rFont val="Tahoma"/>
            <family val="2"/>
          </rPr>
          <t>Hunsaker, Monica:</t>
        </r>
        <r>
          <rPr>
            <sz val="9"/>
            <color indexed="81"/>
            <rFont val="Tahoma"/>
            <family val="2"/>
          </rPr>
          <t xml:space="preserve">
As of Oct 2016
</t>
        </r>
      </text>
    </comment>
    <comment ref="AB4" authorId="0" shapeId="0">
      <text>
        <r>
          <rPr>
            <b/>
            <sz val="9"/>
            <color indexed="81"/>
            <rFont val="Tahoma"/>
            <family val="2"/>
          </rPr>
          <t>Hunsaker, Monica:</t>
        </r>
        <r>
          <rPr>
            <sz val="9"/>
            <color indexed="81"/>
            <rFont val="Tahoma"/>
            <family val="2"/>
          </rPr>
          <t xml:space="preserve">
As of Oct 2016
</t>
        </r>
      </text>
    </comment>
    <comment ref="AH4" authorId="0" shapeId="0">
      <text>
        <r>
          <rPr>
            <b/>
            <sz val="9"/>
            <color indexed="81"/>
            <rFont val="Tahoma"/>
            <family val="2"/>
          </rPr>
          <t>Hunsaker, Monica:</t>
        </r>
        <r>
          <rPr>
            <sz val="9"/>
            <color indexed="81"/>
            <rFont val="Tahoma"/>
            <family val="2"/>
          </rPr>
          <t xml:space="preserve">
As of Oct 2016
</t>
        </r>
      </text>
    </comment>
  </commentList>
</comments>
</file>

<file path=xl/sharedStrings.xml><?xml version="1.0" encoding="utf-8"?>
<sst xmlns="http://schemas.openxmlformats.org/spreadsheetml/2006/main" count="182" uniqueCount="29">
  <si>
    <t>Classified</t>
  </si>
  <si>
    <t>Certificated</t>
  </si>
  <si>
    <t>2011-12</t>
  </si>
  <si>
    <t>2012-13</t>
  </si>
  <si>
    <t>2013-14</t>
  </si>
  <si>
    <t>2014-15</t>
  </si>
  <si>
    <t>2015-16</t>
  </si>
  <si>
    <t>AAFTE</t>
  </si>
  <si>
    <t>Bremerton</t>
  </si>
  <si>
    <t>Brinnon</t>
  </si>
  <si>
    <t>Cape Flattery</t>
  </si>
  <si>
    <t>Central Kitsap</t>
  </si>
  <si>
    <t>Chimacum</t>
  </si>
  <si>
    <t>Crescent</t>
  </si>
  <si>
    <t>North Kitsap</t>
  </si>
  <si>
    <t>Port Angeles</t>
  </si>
  <si>
    <t>Port Townsend</t>
  </si>
  <si>
    <t>Queets-Clearwater</t>
  </si>
  <si>
    <t>Quilcene</t>
  </si>
  <si>
    <t>Quillayute Valley</t>
  </si>
  <si>
    <t>Sequim</t>
  </si>
  <si>
    <t>South Kitsap</t>
  </si>
  <si>
    <t>Total</t>
  </si>
  <si>
    <t>North Mason</t>
  </si>
  <si>
    <t>2016-17</t>
  </si>
  <si>
    <t>% of Enroll Class</t>
  </si>
  <si>
    <t>% of Enroll Cert</t>
  </si>
  <si>
    <t>2017-18</t>
  </si>
  <si>
    <t>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</si>
</sst>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0"/>
    <numFmt numFmtId="166" formatCode="0.000%"/>
  </numFmts>
  <fonts count="9" x14ac:knownFonts="1">
    <font>
      <sz val="10"/>
      <name val="Arial"/>
    </font>
    <font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1">
    <xf numFmtId="0" fontId="0" fillId="0" borderId="0" xfId="0"/>
    <xf numFmtId="164" fontId="0" fillId="0" borderId="0" xfId="0" applyNumberFormat="1"/>
    <xf numFmtId="0" fontId="1" fillId="0" borderId="0" xfId="0" applyFont="1"/>
    <xf numFmtId="0" fontId="3" fillId="0" borderId="0" xfId="0" applyFont="1" applyAlignment="1">
      <alignment horizontal="center"/>
    </xf>
    <xf numFmtId="4" fontId="0" fillId="0" borderId="0" xfId="0" applyNumberFormat="1"/>
    <xf numFmtId="2" fontId="0" fillId="0" borderId="0" xfId="0" applyNumberFormat="1"/>
    <xf numFmtId="165" fontId="0" fillId="0" borderId="0" xfId="0" applyNumberFormat="1"/>
    <xf numFmtId="166" fontId="1" fillId="0" borderId="0" xfId="1" applyNumberFormat="1" applyFont="1"/>
    <xf numFmtId="3" fontId="0" fillId="0" borderId="1" xfId="0" applyNumberFormat="1" applyFill="1" applyBorder="1"/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4" fontId="0" fillId="0" borderId="1" xfId="0" applyNumberFormat="1" applyFill="1" applyBorder="1"/>
    <xf numFmtId="4" fontId="1" fillId="0" borderId="1" xfId="0" applyNumberFormat="1" applyFont="1" applyBorder="1"/>
    <xf numFmtId="10" fontId="1" fillId="0" borderId="1" xfId="1" applyNumberFormat="1" applyFont="1" applyBorder="1"/>
    <xf numFmtId="165" fontId="1" fillId="0" borderId="1" xfId="0" applyNumberFormat="1" applyFont="1" applyBorder="1"/>
    <xf numFmtId="165" fontId="2" fillId="0" borderId="1" xfId="0" applyNumberFormat="1" applyFont="1" applyBorder="1"/>
    <xf numFmtId="0" fontId="7" fillId="3" borderId="0" xfId="0" applyFont="1" applyFill="1"/>
    <xf numFmtId="4" fontId="7" fillId="3" borderId="1" xfId="0" applyNumberFormat="1" applyFont="1" applyFill="1" applyBorder="1"/>
    <xf numFmtId="165" fontId="7" fillId="3" borderId="1" xfId="0" applyNumberFormat="1" applyFont="1" applyFill="1" applyBorder="1"/>
    <xf numFmtId="0" fontId="7" fillId="3" borderId="1" xfId="0" applyFont="1" applyFill="1" applyBorder="1"/>
    <xf numFmtId="10" fontId="7" fillId="3" borderId="1" xfId="1" applyNumberFormat="1" applyFont="1" applyFill="1" applyBorder="1"/>
    <xf numFmtId="4" fontId="0" fillId="0" borderId="1" xfId="0" applyNumberFormat="1" applyBorder="1"/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1" fillId="2" borderId="1" xfId="0" applyFont="1" applyFill="1" applyBorder="1"/>
    <xf numFmtId="4" fontId="2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Olympic ESD 114</a:t>
            </a:r>
          </a:p>
          <a:p>
            <a:pPr>
              <a:defRPr/>
            </a:pPr>
            <a:r>
              <a:rPr lang="en-US"/>
              <a:t>Certificated/Classified FTE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'OESD Sum'!$C$25</c:f>
              <c:strCache>
                <c:ptCount val="1"/>
                <c:pt idx="0">
                  <c:v>Certificated</c:v>
                </c:pt>
              </c:strCache>
            </c:strRef>
          </c:tx>
          <c:invertIfNegative val="0"/>
          <c:cat>
            <c:strRef>
              <c:f>'OESD Sum'!$A$26:$A$30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'OESD Sum'!$C$26:$C$30</c:f>
              <c:numCache>
                <c:formatCode>#,##0.000</c:formatCode>
                <c:ptCount val="5"/>
                <c:pt idx="0">
                  <c:v>2989.7650000000003</c:v>
                </c:pt>
                <c:pt idx="1">
                  <c:v>2964.3530000000001</c:v>
                </c:pt>
                <c:pt idx="2">
                  <c:v>2933.8500000000004</c:v>
                </c:pt>
                <c:pt idx="3">
                  <c:v>2980.0620000000008</c:v>
                </c:pt>
                <c:pt idx="4">
                  <c:v>3106.1460000000002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BA-4EE0-B89E-A2D0DECF08E3}"/>
            </c:ext>
          </c:extLst>
        </c:ser>
        <c:ser>
          <c:idx val="1"/>
          <c:order val="1"/>
          <c:tx>
            <c:strRef>
              <c:f>'OESD Sum'!$D$25</c:f>
              <c:strCache>
                <c:ptCount val="1"/>
                <c:pt idx="0">
                  <c:v>Classified</c:v>
                </c:pt>
              </c:strCache>
            </c:strRef>
          </c:tx>
          <c:invertIfNegative val="0"/>
          <c:cat>
            <c:strRef>
              <c:f>'OESD Sum'!$A$26:$A$30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'OESD Sum'!$D$26:$D$30</c:f>
              <c:numCache>
                <c:formatCode>#,##0.000</c:formatCode>
                <c:ptCount val="5"/>
                <c:pt idx="0">
                  <c:v>1833.6420000000003</c:v>
                </c:pt>
                <c:pt idx="1">
                  <c:v>1811.991</c:v>
                </c:pt>
                <c:pt idx="2">
                  <c:v>1795.26</c:v>
                </c:pt>
                <c:pt idx="3">
                  <c:v>1840.9359999999997</c:v>
                </c:pt>
                <c:pt idx="4">
                  <c:v>1871.5060000000001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BA-4EE0-B89E-A2D0DECF0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4995352"/>
        <c:axId val="741339136"/>
        <c:axId val="0"/>
      </c:bar3DChart>
      <c:catAx>
        <c:axId val="484995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41339136"/>
        <c:crosses val="autoZero"/>
        <c:auto val="1"/>
        <c:lblAlgn val="ctr"/>
        <c:lblOffset val="100"/>
        <c:noMultiLvlLbl val="0"/>
      </c:catAx>
      <c:valAx>
        <c:axId val="741339136"/>
        <c:scaling>
          <c:orientation val="minMax"/>
        </c:scaling>
        <c:delete val="0"/>
        <c:axPos val="l"/>
        <c:majorGridlines/>
        <c:numFmt formatCode="#,##0.000" sourceLinked="1"/>
        <c:majorTickMark val="none"/>
        <c:minorTickMark val="none"/>
        <c:tickLblPos val="nextTo"/>
        <c:crossAx val="4849953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Central Kitsap</a:t>
            </a:r>
          </a:p>
          <a:p>
            <a:pPr>
              <a:defRPr/>
            </a:pPr>
            <a:r>
              <a:rPr lang="en-US"/>
              <a:t>AAFTE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CKSD!$B$25</c:f>
              <c:strCache>
                <c:ptCount val="1"/>
                <c:pt idx="0">
                  <c:v>AAFTE</c:v>
                </c:pt>
              </c:strCache>
            </c:strRef>
          </c:tx>
          <c:invertIfNegative val="0"/>
          <c:cat>
            <c:strRef>
              <c:f>CKSD!$A$26:$A$30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CKSD!$B$26:$B$30</c:f>
              <c:numCache>
                <c:formatCode>#,##0.00</c:formatCode>
                <c:ptCount val="5"/>
                <c:pt idx="0">
                  <c:v>10941.88</c:v>
                </c:pt>
                <c:pt idx="1">
                  <c:v>10687.97</c:v>
                </c:pt>
                <c:pt idx="2">
                  <c:v>10535.71</c:v>
                </c:pt>
                <c:pt idx="3">
                  <c:v>10545.36</c:v>
                </c:pt>
                <c:pt idx="4">
                  <c:v>10787.563888888892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0D-4249-8E6E-E899EA876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9967296"/>
        <c:axId val="239967688"/>
        <c:axId val="0"/>
      </c:bar3DChart>
      <c:catAx>
        <c:axId val="239967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39967688"/>
        <c:crosses val="autoZero"/>
        <c:auto val="1"/>
        <c:lblAlgn val="ctr"/>
        <c:lblOffset val="100"/>
        <c:noMultiLvlLbl val="0"/>
      </c:catAx>
      <c:valAx>
        <c:axId val="239967688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239967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Chimacum School District</a:t>
            </a:r>
          </a:p>
          <a:p>
            <a:pPr>
              <a:defRPr/>
            </a:pPr>
            <a:r>
              <a:rPr lang="en-US"/>
              <a:t>Certificated/Classified FTE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CHSD!$C$25</c:f>
              <c:strCache>
                <c:ptCount val="1"/>
                <c:pt idx="0">
                  <c:v>Certificated</c:v>
                </c:pt>
              </c:strCache>
            </c:strRef>
          </c:tx>
          <c:invertIfNegative val="0"/>
          <c:cat>
            <c:strRef>
              <c:f>CHSD!$A$26:$A$30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CHSD!$C$26:$C$30</c:f>
              <c:numCache>
                <c:formatCode>0.000</c:formatCode>
                <c:ptCount val="5"/>
                <c:pt idx="0">
                  <c:v>62.689</c:v>
                </c:pt>
                <c:pt idx="1">
                  <c:v>63.8</c:v>
                </c:pt>
                <c:pt idx="2">
                  <c:v>66.540000000000006</c:v>
                </c:pt>
                <c:pt idx="3" formatCode="General">
                  <c:v>71.295000000000002</c:v>
                </c:pt>
                <c:pt idx="4" formatCode="General">
                  <c:v>68.638999999999996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80-4365-A891-6BEA1264AE45}"/>
            </c:ext>
          </c:extLst>
        </c:ser>
        <c:ser>
          <c:idx val="1"/>
          <c:order val="1"/>
          <c:tx>
            <c:strRef>
              <c:f>CHSD!$D$25</c:f>
              <c:strCache>
                <c:ptCount val="1"/>
                <c:pt idx="0">
                  <c:v>Classified</c:v>
                </c:pt>
              </c:strCache>
            </c:strRef>
          </c:tx>
          <c:invertIfNegative val="0"/>
          <c:cat>
            <c:strRef>
              <c:f>CHSD!$A$26:$A$30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CHSD!$D$26:$D$30</c:f>
              <c:numCache>
                <c:formatCode>General</c:formatCode>
                <c:ptCount val="5"/>
                <c:pt idx="0">
                  <c:v>44.512999999999998</c:v>
                </c:pt>
                <c:pt idx="1">
                  <c:v>43.661999999999999</c:v>
                </c:pt>
                <c:pt idx="2">
                  <c:v>44.165999999999997</c:v>
                </c:pt>
                <c:pt idx="3">
                  <c:v>47.503999999999998</c:v>
                </c:pt>
                <c:pt idx="4">
                  <c:v>46.18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80-4365-A891-6BEA1264A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9968472"/>
        <c:axId val="704964640"/>
        <c:axId val="0"/>
      </c:bar3DChart>
      <c:catAx>
        <c:axId val="239968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04964640"/>
        <c:crosses val="autoZero"/>
        <c:auto val="1"/>
        <c:lblAlgn val="ctr"/>
        <c:lblOffset val="100"/>
        <c:noMultiLvlLbl val="0"/>
      </c:catAx>
      <c:valAx>
        <c:axId val="704964640"/>
        <c:scaling>
          <c:orientation val="minMax"/>
        </c:scaling>
        <c:delete val="0"/>
        <c:axPos val="l"/>
        <c:majorGridlines/>
        <c:numFmt formatCode="0.000" sourceLinked="1"/>
        <c:majorTickMark val="none"/>
        <c:minorTickMark val="none"/>
        <c:tickLblPos val="nextTo"/>
        <c:crossAx val="239968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Chimacum School District</a:t>
            </a:r>
          </a:p>
          <a:p>
            <a:pPr>
              <a:defRPr/>
            </a:pPr>
            <a:r>
              <a:rPr lang="en-US"/>
              <a:t>AAFTE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CHSD!$B$25</c:f>
              <c:strCache>
                <c:ptCount val="1"/>
                <c:pt idx="0">
                  <c:v>AAFTE</c:v>
                </c:pt>
              </c:strCache>
            </c:strRef>
          </c:tx>
          <c:invertIfNegative val="0"/>
          <c:cat>
            <c:strRef>
              <c:f>CHSD!$A$26:$A$30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CHSD!$B$26:$B$30</c:f>
              <c:numCache>
                <c:formatCode>#,##0.00</c:formatCode>
                <c:ptCount val="5"/>
                <c:pt idx="0">
                  <c:v>1058.48</c:v>
                </c:pt>
                <c:pt idx="1">
                  <c:v>1012.94</c:v>
                </c:pt>
                <c:pt idx="2">
                  <c:v>1070.53</c:v>
                </c:pt>
                <c:pt idx="3">
                  <c:v>1052.05</c:v>
                </c:pt>
                <c:pt idx="4">
                  <c:v>1054.2281111111113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B1-46F8-BD2C-F18DEDC76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4965424"/>
        <c:axId val="704965816"/>
        <c:axId val="0"/>
      </c:bar3DChart>
      <c:catAx>
        <c:axId val="704965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04965816"/>
        <c:crosses val="autoZero"/>
        <c:auto val="1"/>
        <c:lblAlgn val="ctr"/>
        <c:lblOffset val="100"/>
        <c:noMultiLvlLbl val="0"/>
      </c:catAx>
      <c:valAx>
        <c:axId val="704965816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704965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Crescent</a:t>
            </a:r>
            <a:r>
              <a:rPr lang="en-US" baseline="0"/>
              <a:t> School District</a:t>
            </a:r>
          </a:p>
          <a:p>
            <a:pPr>
              <a:defRPr/>
            </a:pPr>
            <a:r>
              <a:rPr lang="en-US" baseline="0"/>
              <a:t>Certificated/Classified FTE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CRSD!$C$25</c:f>
              <c:strCache>
                <c:ptCount val="1"/>
                <c:pt idx="0">
                  <c:v>Certificated</c:v>
                </c:pt>
              </c:strCache>
            </c:strRef>
          </c:tx>
          <c:invertIfNegative val="0"/>
          <c:cat>
            <c:strRef>
              <c:f>CRSD!$A$26:$A$30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CRSD!$C$26:$C$30</c:f>
              <c:numCache>
                <c:formatCode>0.000</c:formatCode>
                <c:ptCount val="5"/>
                <c:pt idx="0">
                  <c:v>21.199000000000002</c:v>
                </c:pt>
                <c:pt idx="1">
                  <c:v>22.853999999999999</c:v>
                </c:pt>
                <c:pt idx="2">
                  <c:v>19.850000000000001</c:v>
                </c:pt>
                <c:pt idx="3">
                  <c:v>22.02</c:v>
                </c:pt>
                <c:pt idx="4" formatCode="General">
                  <c:v>22.574000000000002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61-44A5-BBA5-57D55F2AA207}"/>
            </c:ext>
          </c:extLst>
        </c:ser>
        <c:ser>
          <c:idx val="1"/>
          <c:order val="1"/>
          <c:tx>
            <c:strRef>
              <c:f>CRSD!$D$25</c:f>
              <c:strCache>
                <c:ptCount val="1"/>
                <c:pt idx="0">
                  <c:v>Classified</c:v>
                </c:pt>
              </c:strCache>
            </c:strRef>
          </c:tx>
          <c:invertIfNegative val="0"/>
          <c:cat>
            <c:strRef>
              <c:f>CRSD!$A$26:$A$30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CRSD!$D$26:$D$30</c:f>
              <c:numCache>
                <c:formatCode>General</c:formatCode>
                <c:ptCount val="5"/>
                <c:pt idx="0">
                  <c:v>12.324</c:v>
                </c:pt>
                <c:pt idx="1">
                  <c:v>13.513</c:v>
                </c:pt>
                <c:pt idx="2">
                  <c:v>13.061999999999999</c:v>
                </c:pt>
                <c:pt idx="3">
                  <c:v>12.923999999999999</c:v>
                </c:pt>
                <c:pt idx="4" formatCode="0.000">
                  <c:v>12.46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61-44A5-BBA5-57D55F2AA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5819552"/>
        <c:axId val="355819944"/>
        <c:axId val="0"/>
      </c:bar3DChart>
      <c:catAx>
        <c:axId val="355819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55819944"/>
        <c:crosses val="autoZero"/>
        <c:auto val="1"/>
        <c:lblAlgn val="ctr"/>
        <c:lblOffset val="100"/>
        <c:noMultiLvlLbl val="0"/>
      </c:catAx>
      <c:valAx>
        <c:axId val="355819944"/>
        <c:scaling>
          <c:orientation val="minMax"/>
        </c:scaling>
        <c:delete val="0"/>
        <c:axPos val="l"/>
        <c:majorGridlines/>
        <c:numFmt formatCode="0.000" sourceLinked="1"/>
        <c:majorTickMark val="none"/>
        <c:minorTickMark val="none"/>
        <c:tickLblPos val="nextTo"/>
        <c:crossAx val="355819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Crescent School District</a:t>
            </a:r>
          </a:p>
          <a:p>
            <a:pPr>
              <a:defRPr/>
            </a:pPr>
            <a:r>
              <a:rPr lang="en-US"/>
              <a:t>AAFTE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CRSD!$B$25</c:f>
              <c:strCache>
                <c:ptCount val="1"/>
                <c:pt idx="0">
                  <c:v>AAFTE</c:v>
                </c:pt>
              </c:strCache>
            </c:strRef>
          </c:tx>
          <c:invertIfNegative val="0"/>
          <c:cat>
            <c:strRef>
              <c:f>CRSD!$A$26:$A$30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CRSD!$B$26:$B$30</c:f>
              <c:numCache>
                <c:formatCode>#,##0.00</c:formatCode>
                <c:ptCount val="5"/>
                <c:pt idx="0">
                  <c:v>341</c:v>
                </c:pt>
                <c:pt idx="1">
                  <c:v>317.25</c:v>
                </c:pt>
                <c:pt idx="2">
                  <c:v>302.45999999999998</c:v>
                </c:pt>
                <c:pt idx="3">
                  <c:v>270.04000000000002</c:v>
                </c:pt>
                <c:pt idx="4">
                  <c:v>280.5311111111111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3-4967-A750-EBE8923A5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5820728"/>
        <c:axId val="355821120"/>
        <c:axId val="0"/>
      </c:bar3DChart>
      <c:catAx>
        <c:axId val="355820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55821120"/>
        <c:crosses val="autoZero"/>
        <c:auto val="1"/>
        <c:lblAlgn val="ctr"/>
        <c:lblOffset val="100"/>
        <c:noMultiLvlLbl val="0"/>
      </c:catAx>
      <c:valAx>
        <c:axId val="355821120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355820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North</a:t>
            </a:r>
            <a:r>
              <a:rPr lang="en-US" baseline="0"/>
              <a:t> Kitsap School District</a:t>
            </a:r>
          </a:p>
          <a:p>
            <a:pPr>
              <a:defRPr/>
            </a:pPr>
            <a:r>
              <a:rPr lang="en-US" baseline="0"/>
              <a:t>Certificated/Classified FTE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NKSD!$C$25</c:f>
              <c:strCache>
                <c:ptCount val="1"/>
                <c:pt idx="0">
                  <c:v>Certificated</c:v>
                </c:pt>
              </c:strCache>
            </c:strRef>
          </c:tx>
          <c:invertIfNegative val="0"/>
          <c:cat>
            <c:strRef>
              <c:f>NKSD!$A$26:$A$30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NKSD!$C$26:$C$30</c:f>
              <c:numCache>
                <c:formatCode>0.000</c:formatCode>
                <c:ptCount val="5"/>
                <c:pt idx="0">
                  <c:v>389.21100000000001</c:v>
                </c:pt>
                <c:pt idx="1">
                  <c:v>375.42099999999999</c:v>
                </c:pt>
                <c:pt idx="2">
                  <c:v>366.17700000000002</c:v>
                </c:pt>
                <c:pt idx="3" formatCode="General">
                  <c:v>375.173</c:v>
                </c:pt>
                <c:pt idx="4" formatCode="General">
                  <c:v>390.72199999999998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13-46EE-A54F-16EB88E56922}"/>
            </c:ext>
          </c:extLst>
        </c:ser>
        <c:ser>
          <c:idx val="1"/>
          <c:order val="1"/>
          <c:tx>
            <c:strRef>
              <c:f>NKSD!$D$25</c:f>
              <c:strCache>
                <c:ptCount val="1"/>
                <c:pt idx="0">
                  <c:v>Classified</c:v>
                </c:pt>
              </c:strCache>
            </c:strRef>
          </c:tx>
          <c:invertIfNegative val="0"/>
          <c:cat>
            <c:strRef>
              <c:f>NKSD!$A$26:$A$30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NKSD!$D$26:$D$30</c:f>
              <c:numCache>
                <c:formatCode>General</c:formatCode>
                <c:ptCount val="5"/>
                <c:pt idx="0">
                  <c:v>258.584</c:v>
                </c:pt>
                <c:pt idx="1">
                  <c:v>246.63499999999999</c:v>
                </c:pt>
                <c:pt idx="2">
                  <c:v>236.30699999999999</c:v>
                </c:pt>
                <c:pt idx="3">
                  <c:v>255.541</c:v>
                </c:pt>
                <c:pt idx="4">
                  <c:v>256.10000000000002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13-46EE-A54F-16EB88E56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1696296"/>
        <c:axId val="751696688"/>
        <c:axId val="0"/>
      </c:bar3DChart>
      <c:catAx>
        <c:axId val="751696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51696688"/>
        <c:crosses val="autoZero"/>
        <c:auto val="1"/>
        <c:lblAlgn val="ctr"/>
        <c:lblOffset val="100"/>
        <c:noMultiLvlLbl val="0"/>
      </c:catAx>
      <c:valAx>
        <c:axId val="751696688"/>
        <c:scaling>
          <c:orientation val="minMax"/>
        </c:scaling>
        <c:delete val="0"/>
        <c:axPos val="l"/>
        <c:majorGridlines/>
        <c:numFmt formatCode="0.000" sourceLinked="1"/>
        <c:majorTickMark val="none"/>
        <c:minorTickMark val="none"/>
        <c:tickLblPos val="nextTo"/>
        <c:crossAx val="751696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North Kitsap School</a:t>
            </a:r>
            <a:r>
              <a:rPr lang="en-US" baseline="0"/>
              <a:t> District</a:t>
            </a:r>
          </a:p>
          <a:p>
            <a:pPr>
              <a:defRPr/>
            </a:pPr>
            <a:r>
              <a:rPr lang="en-US"/>
              <a:t>AAFTE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NKSD!$B$25</c:f>
              <c:strCache>
                <c:ptCount val="1"/>
                <c:pt idx="0">
                  <c:v>AAFTE</c:v>
                </c:pt>
              </c:strCache>
            </c:strRef>
          </c:tx>
          <c:invertIfNegative val="0"/>
          <c:cat>
            <c:strRef>
              <c:f>NKSD!$A$26:$A$30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NKSD!$B$26:$B$30</c:f>
              <c:numCache>
                <c:formatCode>#,##0.00</c:formatCode>
                <c:ptCount val="5"/>
                <c:pt idx="0">
                  <c:v>6177.69</c:v>
                </c:pt>
                <c:pt idx="1">
                  <c:v>6025.97</c:v>
                </c:pt>
                <c:pt idx="2">
                  <c:v>5879.37</c:v>
                </c:pt>
                <c:pt idx="3">
                  <c:v>5729.8</c:v>
                </c:pt>
                <c:pt idx="4">
                  <c:v>5898.5771111111098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BF-4380-8384-E5800B794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1697472"/>
        <c:axId val="364529136"/>
        <c:axId val="0"/>
      </c:bar3DChart>
      <c:catAx>
        <c:axId val="751697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64529136"/>
        <c:crosses val="autoZero"/>
        <c:auto val="1"/>
        <c:lblAlgn val="ctr"/>
        <c:lblOffset val="100"/>
        <c:noMultiLvlLbl val="0"/>
      </c:catAx>
      <c:valAx>
        <c:axId val="364529136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751697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North</a:t>
            </a:r>
            <a:r>
              <a:rPr lang="en-US" baseline="0"/>
              <a:t> Mason School District</a:t>
            </a:r>
          </a:p>
          <a:p>
            <a:pPr>
              <a:defRPr/>
            </a:pPr>
            <a:r>
              <a:rPr lang="en-US" baseline="0"/>
              <a:t>Certificated/Classifed FTE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NMSD!$C$25</c:f>
              <c:strCache>
                <c:ptCount val="1"/>
                <c:pt idx="0">
                  <c:v>Certificated</c:v>
                </c:pt>
              </c:strCache>
            </c:strRef>
          </c:tx>
          <c:invertIfNegative val="0"/>
          <c:cat>
            <c:strRef>
              <c:f>NMSD!$A$26:$A$30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NMSD!$C$26:$C$30</c:f>
              <c:numCache>
                <c:formatCode>0.000</c:formatCode>
                <c:ptCount val="5"/>
                <c:pt idx="0">
                  <c:v>129.53899999999999</c:v>
                </c:pt>
                <c:pt idx="1">
                  <c:v>133.70099999999999</c:v>
                </c:pt>
                <c:pt idx="2">
                  <c:v>135.036</c:v>
                </c:pt>
                <c:pt idx="3" formatCode="General">
                  <c:v>140.161</c:v>
                </c:pt>
                <c:pt idx="4" formatCode="General">
                  <c:v>142.316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D7-426F-859F-97A5821B0C74}"/>
            </c:ext>
          </c:extLst>
        </c:ser>
        <c:ser>
          <c:idx val="1"/>
          <c:order val="1"/>
          <c:tx>
            <c:strRef>
              <c:f>NMSD!$D$25</c:f>
              <c:strCache>
                <c:ptCount val="1"/>
                <c:pt idx="0">
                  <c:v>Classified</c:v>
                </c:pt>
              </c:strCache>
            </c:strRef>
          </c:tx>
          <c:invertIfNegative val="0"/>
          <c:cat>
            <c:strRef>
              <c:f>NMSD!$A$26:$A$30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NMSD!$D$26:$D$30</c:f>
              <c:numCache>
                <c:formatCode>General</c:formatCode>
                <c:ptCount val="5"/>
                <c:pt idx="0" formatCode="0.000">
                  <c:v>86.99</c:v>
                </c:pt>
                <c:pt idx="1">
                  <c:v>84.256</c:v>
                </c:pt>
                <c:pt idx="2">
                  <c:v>89.138999999999996</c:v>
                </c:pt>
                <c:pt idx="3">
                  <c:v>92.744</c:v>
                </c:pt>
                <c:pt idx="4">
                  <c:v>98.539000000000001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D7-426F-859F-97A5821B0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4529920"/>
        <c:axId val="364530312"/>
        <c:axId val="0"/>
      </c:bar3DChart>
      <c:catAx>
        <c:axId val="364529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64530312"/>
        <c:crosses val="autoZero"/>
        <c:auto val="1"/>
        <c:lblAlgn val="ctr"/>
        <c:lblOffset val="100"/>
        <c:noMultiLvlLbl val="0"/>
      </c:catAx>
      <c:valAx>
        <c:axId val="364530312"/>
        <c:scaling>
          <c:orientation val="minMax"/>
        </c:scaling>
        <c:delete val="0"/>
        <c:axPos val="l"/>
        <c:majorGridlines/>
        <c:numFmt formatCode="0.000" sourceLinked="1"/>
        <c:majorTickMark val="none"/>
        <c:minorTickMark val="none"/>
        <c:tickLblPos val="nextTo"/>
        <c:crossAx val="3645299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North Mason School District</a:t>
            </a:r>
          </a:p>
          <a:p>
            <a:pPr>
              <a:defRPr/>
            </a:pPr>
            <a:r>
              <a:rPr lang="en-US"/>
              <a:t>AAFTE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NMSD!$B$25</c:f>
              <c:strCache>
                <c:ptCount val="1"/>
                <c:pt idx="0">
                  <c:v>AAFTE</c:v>
                </c:pt>
              </c:strCache>
            </c:strRef>
          </c:tx>
          <c:invertIfNegative val="0"/>
          <c:cat>
            <c:strRef>
              <c:f>NMSD!$A$26:$A$30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NMSD!$B$26:$B$30</c:f>
              <c:numCache>
                <c:formatCode>#,##0.00</c:formatCode>
                <c:ptCount val="5"/>
                <c:pt idx="0">
                  <c:v>2049.65</c:v>
                </c:pt>
                <c:pt idx="1">
                  <c:v>2017.2</c:v>
                </c:pt>
                <c:pt idx="2">
                  <c:v>2026.54</c:v>
                </c:pt>
                <c:pt idx="3">
                  <c:v>2019.67</c:v>
                </c:pt>
                <c:pt idx="4">
                  <c:v>2103.6814444444449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63-4687-BA4B-CECA37A04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6083848"/>
        <c:axId val="756084240"/>
        <c:axId val="0"/>
      </c:bar3DChart>
      <c:catAx>
        <c:axId val="756083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56084240"/>
        <c:crosses val="autoZero"/>
        <c:auto val="1"/>
        <c:lblAlgn val="ctr"/>
        <c:lblOffset val="100"/>
        <c:noMultiLvlLbl val="0"/>
      </c:catAx>
      <c:valAx>
        <c:axId val="756084240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756083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Port</a:t>
            </a:r>
            <a:r>
              <a:rPr lang="en-US" baseline="0"/>
              <a:t> Angeles School District</a:t>
            </a:r>
          </a:p>
          <a:p>
            <a:pPr>
              <a:defRPr/>
            </a:pPr>
            <a:r>
              <a:rPr lang="en-US" baseline="0"/>
              <a:t>Certificated/Classified FTE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PASD!$C$25</c:f>
              <c:strCache>
                <c:ptCount val="1"/>
                <c:pt idx="0">
                  <c:v>Certificated</c:v>
                </c:pt>
              </c:strCache>
            </c:strRef>
          </c:tx>
          <c:invertIfNegative val="0"/>
          <c:cat>
            <c:strRef>
              <c:f>PASD!$A$26:$A$30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PASD!$C$26:$C$30</c:f>
              <c:numCache>
                <c:formatCode>0.000</c:formatCode>
                <c:ptCount val="5"/>
                <c:pt idx="0">
                  <c:v>238.31700000000001</c:v>
                </c:pt>
                <c:pt idx="1">
                  <c:v>231.578</c:v>
                </c:pt>
                <c:pt idx="2">
                  <c:v>237.922</c:v>
                </c:pt>
                <c:pt idx="3" formatCode="General">
                  <c:v>256.87599999999998</c:v>
                </c:pt>
                <c:pt idx="4" formatCode="General">
                  <c:v>261.286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3C-46C9-9338-9684DA89C85B}"/>
            </c:ext>
          </c:extLst>
        </c:ser>
        <c:ser>
          <c:idx val="1"/>
          <c:order val="1"/>
          <c:tx>
            <c:strRef>
              <c:f>PASD!$D$25</c:f>
              <c:strCache>
                <c:ptCount val="1"/>
                <c:pt idx="0">
                  <c:v>Classified</c:v>
                </c:pt>
              </c:strCache>
            </c:strRef>
          </c:tx>
          <c:invertIfNegative val="0"/>
          <c:cat>
            <c:strRef>
              <c:f>PASD!$A$26:$A$30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PASD!$D$26:$D$30</c:f>
              <c:numCache>
                <c:formatCode>General</c:formatCode>
                <c:ptCount val="5"/>
                <c:pt idx="0" formatCode="0.000">
                  <c:v>146.29599999999999</c:v>
                </c:pt>
                <c:pt idx="1">
                  <c:v>132.67599999999999</c:v>
                </c:pt>
                <c:pt idx="2">
                  <c:v>139.471</c:v>
                </c:pt>
                <c:pt idx="3">
                  <c:v>135.999</c:v>
                </c:pt>
                <c:pt idx="4" formatCode="0.000">
                  <c:v>140.27000000000001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3C-46C9-9338-9684DA89C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6085024"/>
        <c:axId val="756085416"/>
        <c:axId val="0"/>
      </c:bar3DChart>
      <c:catAx>
        <c:axId val="756085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56085416"/>
        <c:crosses val="autoZero"/>
        <c:auto val="1"/>
        <c:lblAlgn val="ctr"/>
        <c:lblOffset val="100"/>
        <c:noMultiLvlLbl val="0"/>
      </c:catAx>
      <c:valAx>
        <c:axId val="756085416"/>
        <c:scaling>
          <c:orientation val="minMax"/>
        </c:scaling>
        <c:delete val="0"/>
        <c:axPos val="l"/>
        <c:majorGridlines/>
        <c:numFmt formatCode="0.000" sourceLinked="1"/>
        <c:majorTickMark val="none"/>
        <c:minorTickMark val="none"/>
        <c:tickLblPos val="nextTo"/>
        <c:crossAx val="756085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Olympic ESD 114</a:t>
            </a:r>
          </a:p>
          <a:p>
            <a:pPr>
              <a:defRPr/>
            </a:pPr>
            <a:r>
              <a:rPr lang="en-US"/>
              <a:t>AAFTE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'OESD Sum'!$B$25</c:f>
              <c:strCache>
                <c:ptCount val="1"/>
                <c:pt idx="0">
                  <c:v>AAFTE</c:v>
                </c:pt>
              </c:strCache>
            </c:strRef>
          </c:tx>
          <c:invertIfNegative val="0"/>
          <c:cat>
            <c:strRef>
              <c:f>'OESD Sum'!$A$26:$A$30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'OESD Sum'!$B$26:$B$30</c:f>
              <c:numCache>
                <c:formatCode>#,##0.00</c:formatCode>
                <c:ptCount val="5"/>
                <c:pt idx="0">
                  <c:v>46377.070000000007</c:v>
                </c:pt>
                <c:pt idx="1">
                  <c:v>45913.58</c:v>
                </c:pt>
                <c:pt idx="2">
                  <c:v>45758.780000000006</c:v>
                </c:pt>
                <c:pt idx="3">
                  <c:v>45549.3</c:v>
                </c:pt>
                <c:pt idx="4">
                  <c:v>46550.762100000007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6A-4976-A441-49CF60305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41339920"/>
        <c:axId val="741340312"/>
        <c:axId val="0"/>
      </c:bar3DChart>
      <c:catAx>
        <c:axId val="741339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41340312"/>
        <c:crosses val="autoZero"/>
        <c:auto val="1"/>
        <c:lblAlgn val="ctr"/>
        <c:lblOffset val="100"/>
        <c:noMultiLvlLbl val="0"/>
      </c:catAx>
      <c:valAx>
        <c:axId val="741340312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741339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Port Angeles School District</a:t>
            </a:r>
          </a:p>
          <a:p>
            <a:pPr>
              <a:defRPr/>
            </a:pPr>
            <a:r>
              <a:rPr lang="en-US"/>
              <a:t>AAFTE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PASD!$B$25</c:f>
              <c:strCache>
                <c:ptCount val="1"/>
                <c:pt idx="0">
                  <c:v>AAFTE</c:v>
                </c:pt>
              </c:strCache>
            </c:strRef>
          </c:tx>
          <c:invertIfNegative val="0"/>
          <c:cat>
            <c:strRef>
              <c:f>PASD!$A$26:$A$30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PASD!$B$26:$B$30</c:f>
              <c:numCache>
                <c:formatCode>#,##0.00</c:formatCode>
                <c:ptCount val="5"/>
                <c:pt idx="0">
                  <c:v>3725.72</c:v>
                </c:pt>
                <c:pt idx="1">
                  <c:v>3651.66</c:v>
                </c:pt>
                <c:pt idx="2">
                  <c:v>3770.29</c:v>
                </c:pt>
                <c:pt idx="3">
                  <c:v>3769.2</c:v>
                </c:pt>
                <c:pt idx="4">
                  <c:v>3780.5623333333338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B9-435C-914C-F6803B175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9628968"/>
        <c:axId val="479629360"/>
        <c:axId val="0"/>
      </c:bar3DChart>
      <c:catAx>
        <c:axId val="479628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79629360"/>
        <c:crosses val="autoZero"/>
        <c:auto val="1"/>
        <c:lblAlgn val="ctr"/>
        <c:lblOffset val="100"/>
        <c:noMultiLvlLbl val="0"/>
      </c:catAx>
      <c:valAx>
        <c:axId val="479629360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479628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Port</a:t>
            </a:r>
            <a:r>
              <a:rPr lang="en-US" baseline="0"/>
              <a:t> Townsend School District</a:t>
            </a:r>
          </a:p>
          <a:p>
            <a:pPr>
              <a:defRPr/>
            </a:pPr>
            <a:r>
              <a:rPr lang="en-US" baseline="0"/>
              <a:t>Certificated/Classified FTE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PTSD!$C$25</c:f>
              <c:strCache>
                <c:ptCount val="1"/>
                <c:pt idx="0">
                  <c:v>Certificated</c:v>
                </c:pt>
              </c:strCache>
            </c:strRef>
          </c:tx>
          <c:invertIfNegative val="0"/>
          <c:cat>
            <c:strRef>
              <c:f>PTSD!$A$26:$A$30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PTSD!$C$26:$C$30</c:f>
              <c:numCache>
                <c:formatCode>0.000</c:formatCode>
                <c:ptCount val="5"/>
                <c:pt idx="0">
                  <c:v>79.212999999999994</c:v>
                </c:pt>
                <c:pt idx="1">
                  <c:v>80.772000000000006</c:v>
                </c:pt>
                <c:pt idx="2">
                  <c:v>84.823999999999998</c:v>
                </c:pt>
                <c:pt idx="3">
                  <c:v>81.900000000000006</c:v>
                </c:pt>
                <c:pt idx="4" formatCode="General">
                  <c:v>87.52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7E-410E-921D-1D8284A20B65}"/>
            </c:ext>
          </c:extLst>
        </c:ser>
        <c:ser>
          <c:idx val="1"/>
          <c:order val="1"/>
          <c:tx>
            <c:strRef>
              <c:f>PTSD!$D$25</c:f>
              <c:strCache>
                <c:ptCount val="1"/>
                <c:pt idx="0">
                  <c:v>Classified</c:v>
                </c:pt>
              </c:strCache>
            </c:strRef>
          </c:tx>
          <c:invertIfNegative val="0"/>
          <c:cat>
            <c:strRef>
              <c:f>PTSD!$A$26:$A$30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PTSD!$D$26:$D$30</c:f>
              <c:numCache>
                <c:formatCode>General</c:formatCode>
                <c:ptCount val="5"/>
                <c:pt idx="0" formatCode="0.000">
                  <c:v>52.948</c:v>
                </c:pt>
                <c:pt idx="1">
                  <c:v>52.652999999999999</c:v>
                </c:pt>
                <c:pt idx="2">
                  <c:v>52.927</c:v>
                </c:pt>
                <c:pt idx="3">
                  <c:v>51.262</c:v>
                </c:pt>
                <c:pt idx="4">
                  <c:v>54.103999999999999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7E-410E-921D-1D8284A20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9630144"/>
        <c:axId val="4828336"/>
        <c:axId val="0"/>
      </c:bar3DChart>
      <c:catAx>
        <c:axId val="479630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828336"/>
        <c:crosses val="autoZero"/>
        <c:auto val="1"/>
        <c:lblAlgn val="ctr"/>
        <c:lblOffset val="100"/>
        <c:noMultiLvlLbl val="0"/>
      </c:catAx>
      <c:valAx>
        <c:axId val="4828336"/>
        <c:scaling>
          <c:orientation val="minMax"/>
        </c:scaling>
        <c:delete val="0"/>
        <c:axPos val="l"/>
        <c:majorGridlines/>
        <c:numFmt formatCode="0.000" sourceLinked="1"/>
        <c:majorTickMark val="none"/>
        <c:minorTickMark val="none"/>
        <c:tickLblPos val="nextTo"/>
        <c:crossAx val="479630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Port Townsend School District</a:t>
            </a:r>
          </a:p>
          <a:p>
            <a:pPr>
              <a:defRPr/>
            </a:pPr>
            <a:r>
              <a:rPr lang="en-US"/>
              <a:t>AAFTE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PTSD!$B$25</c:f>
              <c:strCache>
                <c:ptCount val="1"/>
                <c:pt idx="0">
                  <c:v>AAFTE</c:v>
                </c:pt>
              </c:strCache>
            </c:strRef>
          </c:tx>
          <c:invertIfNegative val="0"/>
          <c:cat>
            <c:strRef>
              <c:f>PTSD!$A$26:$A$30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PTSD!$B$26:$B$30</c:f>
              <c:numCache>
                <c:formatCode>#,##0.00</c:formatCode>
                <c:ptCount val="5"/>
                <c:pt idx="0">
                  <c:v>1256.76</c:v>
                </c:pt>
                <c:pt idx="1">
                  <c:v>1230.53</c:v>
                </c:pt>
                <c:pt idx="2">
                  <c:v>1194.25</c:v>
                </c:pt>
                <c:pt idx="3">
                  <c:v>1151.3900000000001</c:v>
                </c:pt>
                <c:pt idx="4">
                  <c:v>1147.4244333333334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AB-465A-A258-DBB9DAC96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29120"/>
        <c:axId val="4829512"/>
        <c:axId val="0"/>
      </c:bar3DChart>
      <c:catAx>
        <c:axId val="48291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829512"/>
        <c:crosses val="autoZero"/>
        <c:auto val="1"/>
        <c:lblAlgn val="ctr"/>
        <c:lblOffset val="100"/>
        <c:noMultiLvlLbl val="0"/>
      </c:catAx>
      <c:valAx>
        <c:axId val="4829512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4829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Queets-Clearwater</a:t>
            </a:r>
            <a:r>
              <a:rPr lang="en-US" baseline="0"/>
              <a:t> School District</a:t>
            </a:r>
          </a:p>
          <a:p>
            <a:pPr>
              <a:defRPr/>
            </a:pPr>
            <a:r>
              <a:rPr lang="en-US" baseline="0"/>
              <a:t>Certificated/Classified FTE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QCSD!$C$25</c:f>
              <c:strCache>
                <c:ptCount val="1"/>
                <c:pt idx="0">
                  <c:v>Certificated</c:v>
                </c:pt>
              </c:strCache>
            </c:strRef>
          </c:tx>
          <c:invertIfNegative val="0"/>
          <c:cat>
            <c:strRef>
              <c:f>QCSD!$A$26:$A$30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QCSD!$C$26:$C$30</c:f>
              <c:numCache>
                <c:formatCode>0.000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89-407D-A23F-AA59F8CE39EF}"/>
            </c:ext>
          </c:extLst>
        </c:ser>
        <c:ser>
          <c:idx val="1"/>
          <c:order val="1"/>
          <c:tx>
            <c:strRef>
              <c:f>QCSD!$D$25</c:f>
              <c:strCache>
                <c:ptCount val="1"/>
                <c:pt idx="0">
                  <c:v>Classified</c:v>
                </c:pt>
              </c:strCache>
            </c:strRef>
          </c:tx>
          <c:invertIfNegative val="0"/>
          <c:cat>
            <c:strRef>
              <c:f>QCSD!$A$26:$A$30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QCSD!$D$26:$D$30</c:f>
              <c:numCache>
                <c:formatCode>General</c:formatCode>
                <c:ptCount val="5"/>
                <c:pt idx="0" formatCode="0.000">
                  <c:v>5.0380000000000003</c:v>
                </c:pt>
                <c:pt idx="1">
                  <c:v>4.9189999999999996</c:v>
                </c:pt>
                <c:pt idx="2">
                  <c:v>5.3479999999999999</c:v>
                </c:pt>
                <c:pt idx="3">
                  <c:v>5.4349999999999996</c:v>
                </c:pt>
                <c:pt idx="4">
                  <c:v>4.6429999999999998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89-407D-A23F-AA59F8CE3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5881768"/>
        <c:axId val="355882160"/>
        <c:axId val="0"/>
      </c:bar3DChart>
      <c:catAx>
        <c:axId val="3558817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55882160"/>
        <c:crosses val="autoZero"/>
        <c:auto val="1"/>
        <c:lblAlgn val="ctr"/>
        <c:lblOffset val="100"/>
        <c:noMultiLvlLbl val="0"/>
      </c:catAx>
      <c:valAx>
        <c:axId val="355882160"/>
        <c:scaling>
          <c:orientation val="minMax"/>
        </c:scaling>
        <c:delete val="0"/>
        <c:axPos val="l"/>
        <c:majorGridlines/>
        <c:numFmt formatCode="0.000" sourceLinked="1"/>
        <c:majorTickMark val="none"/>
        <c:minorTickMark val="none"/>
        <c:tickLblPos val="nextTo"/>
        <c:crossAx val="355881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Queets-Clearwater School</a:t>
            </a:r>
            <a:r>
              <a:rPr lang="en-US" sz="1600" baseline="0"/>
              <a:t> </a:t>
            </a:r>
            <a:r>
              <a:rPr lang="en-US" baseline="0"/>
              <a:t>District </a:t>
            </a:r>
          </a:p>
          <a:p>
            <a:pPr>
              <a:defRPr/>
            </a:pPr>
            <a:r>
              <a:rPr lang="en-US"/>
              <a:t>AAFTE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QCSD!$B$25</c:f>
              <c:strCache>
                <c:ptCount val="1"/>
                <c:pt idx="0">
                  <c:v>AAFTE</c:v>
                </c:pt>
              </c:strCache>
            </c:strRef>
          </c:tx>
          <c:invertIfNegative val="0"/>
          <c:cat>
            <c:strRef>
              <c:f>QCSD!$A$26:$A$30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QCSD!$B$26:$B$30</c:f>
              <c:numCache>
                <c:formatCode>#,##0.00</c:formatCode>
                <c:ptCount val="5"/>
                <c:pt idx="0">
                  <c:v>25.5</c:v>
                </c:pt>
                <c:pt idx="1">
                  <c:v>19.399999999999999</c:v>
                </c:pt>
                <c:pt idx="2">
                  <c:v>20.9</c:v>
                </c:pt>
                <c:pt idx="3">
                  <c:v>25</c:v>
                </c:pt>
                <c:pt idx="4">
                  <c:v>19.399999999999999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2A-490A-B9FD-B17A4A054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5882944"/>
        <c:axId val="355883336"/>
        <c:axId val="0"/>
      </c:bar3DChart>
      <c:catAx>
        <c:axId val="355882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55883336"/>
        <c:crosses val="autoZero"/>
        <c:auto val="1"/>
        <c:lblAlgn val="ctr"/>
        <c:lblOffset val="100"/>
        <c:noMultiLvlLbl val="0"/>
      </c:catAx>
      <c:valAx>
        <c:axId val="355883336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355882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Quilcene</a:t>
            </a:r>
            <a:r>
              <a:rPr lang="en-US" baseline="0"/>
              <a:t> School District</a:t>
            </a:r>
          </a:p>
          <a:p>
            <a:pPr>
              <a:defRPr/>
            </a:pPr>
            <a:r>
              <a:rPr lang="en-US" baseline="0"/>
              <a:t>Certificated/Classified FTE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QLSD!$C$25</c:f>
              <c:strCache>
                <c:ptCount val="1"/>
                <c:pt idx="0">
                  <c:v>Certificated</c:v>
                </c:pt>
              </c:strCache>
            </c:strRef>
          </c:tx>
          <c:invertIfNegative val="0"/>
          <c:cat>
            <c:strRef>
              <c:f>QLSD!$A$26:$A$30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QLSD!$C$26:$C$30</c:f>
              <c:numCache>
                <c:formatCode>0.000</c:formatCode>
                <c:ptCount val="5"/>
                <c:pt idx="0">
                  <c:v>21.526</c:v>
                </c:pt>
                <c:pt idx="1">
                  <c:v>22.219000000000001</c:v>
                </c:pt>
                <c:pt idx="2">
                  <c:v>22.724</c:v>
                </c:pt>
                <c:pt idx="3">
                  <c:v>25.946999999999999</c:v>
                </c:pt>
                <c:pt idx="4" formatCode="General">
                  <c:v>28.404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3-4E6B-A913-1DF8E6F7D8AC}"/>
            </c:ext>
          </c:extLst>
        </c:ser>
        <c:ser>
          <c:idx val="1"/>
          <c:order val="1"/>
          <c:tx>
            <c:strRef>
              <c:f>QLSD!$D$25</c:f>
              <c:strCache>
                <c:ptCount val="1"/>
                <c:pt idx="0">
                  <c:v>Classified</c:v>
                </c:pt>
              </c:strCache>
            </c:strRef>
          </c:tx>
          <c:invertIfNegative val="0"/>
          <c:cat>
            <c:strRef>
              <c:f>QLSD!$A$26:$A$30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QLSD!$D$26:$D$30</c:f>
              <c:numCache>
                <c:formatCode>General</c:formatCode>
                <c:ptCount val="5"/>
                <c:pt idx="0" formatCode="0.000">
                  <c:v>14.8</c:v>
                </c:pt>
                <c:pt idx="1">
                  <c:v>17.152000000000001</c:v>
                </c:pt>
                <c:pt idx="2">
                  <c:v>16.692</c:v>
                </c:pt>
                <c:pt idx="3">
                  <c:v>19.722999999999999</c:v>
                </c:pt>
                <c:pt idx="4">
                  <c:v>18.693000000000001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33-4E6B-A913-1DF8E6F7D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43119232"/>
        <c:axId val="743119624"/>
        <c:axId val="0"/>
      </c:bar3DChart>
      <c:catAx>
        <c:axId val="743119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43119624"/>
        <c:crosses val="autoZero"/>
        <c:auto val="1"/>
        <c:lblAlgn val="ctr"/>
        <c:lblOffset val="100"/>
        <c:noMultiLvlLbl val="0"/>
      </c:catAx>
      <c:valAx>
        <c:axId val="743119624"/>
        <c:scaling>
          <c:orientation val="minMax"/>
        </c:scaling>
        <c:delete val="0"/>
        <c:axPos val="l"/>
        <c:majorGridlines/>
        <c:numFmt formatCode="0.000" sourceLinked="1"/>
        <c:majorTickMark val="none"/>
        <c:minorTickMark val="none"/>
        <c:tickLblPos val="nextTo"/>
        <c:crossAx val="743119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Quilcene School District</a:t>
            </a:r>
          </a:p>
          <a:p>
            <a:pPr>
              <a:defRPr/>
            </a:pPr>
            <a:r>
              <a:rPr lang="en-US"/>
              <a:t>AAFTE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QLSD!$B$25</c:f>
              <c:strCache>
                <c:ptCount val="1"/>
                <c:pt idx="0">
                  <c:v>AAFTE</c:v>
                </c:pt>
              </c:strCache>
            </c:strRef>
          </c:tx>
          <c:invertIfNegative val="0"/>
          <c:cat>
            <c:strRef>
              <c:f>QLSD!$A$26:$A$30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QLSD!$B$26:$B$30</c:f>
              <c:numCache>
                <c:formatCode>#,##0.00</c:formatCode>
                <c:ptCount val="5"/>
                <c:pt idx="0">
                  <c:v>496.11</c:v>
                </c:pt>
                <c:pt idx="1">
                  <c:v>544.32000000000005</c:v>
                </c:pt>
                <c:pt idx="2">
                  <c:v>555.63</c:v>
                </c:pt>
                <c:pt idx="3">
                  <c:v>558.64</c:v>
                </c:pt>
                <c:pt idx="4">
                  <c:v>583.95933333333335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0F-4DC8-ACE0-7E72F7F3F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43120408"/>
        <c:axId val="490429744"/>
        <c:axId val="0"/>
      </c:bar3DChart>
      <c:catAx>
        <c:axId val="743120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90429744"/>
        <c:crosses val="autoZero"/>
        <c:auto val="1"/>
        <c:lblAlgn val="ctr"/>
        <c:lblOffset val="100"/>
        <c:noMultiLvlLbl val="0"/>
      </c:catAx>
      <c:valAx>
        <c:axId val="49042974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743120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Quillayute</a:t>
            </a:r>
            <a:r>
              <a:rPr lang="en-US" baseline="0"/>
              <a:t> Valley School District</a:t>
            </a:r>
          </a:p>
          <a:p>
            <a:pPr>
              <a:defRPr/>
            </a:pPr>
            <a:r>
              <a:rPr lang="en-US" baseline="0"/>
              <a:t>Certificated/Classified FTE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QVSD!$C$25</c:f>
              <c:strCache>
                <c:ptCount val="1"/>
                <c:pt idx="0">
                  <c:v>Certificated</c:v>
                </c:pt>
              </c:strCache>
            </c:strRef>
          </c:tx>
          <c:invertIfNegative val="0"/>
          <c:cat>
            <c:strRef>
              <c:f>QVSD!$A$26:$A$30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QVSD!$C$26:$C$30</c:f>
              <c:numCache>
                <c:formatCode>0.000</c:formatCode>
                <c:ptCount val="5"/>
                <c:pt idx="0">
                  <c:v>151</c:v>
                </c:pt>
                <c:pt idx="1">
                  <c:v>147.767</c:v>
                </c:pt>
                <c:pt idx="2">
                  <c:v>147.28299999999999</c:v>
                </c:pt>
                <c:pt idx="3">
                  <c:v>146.309</c:v>
                </c:pt>
                <c:pt idx="4" formatCode="General">
                  <c:v>157.12200000000001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B4-4F8C-92A3-FCB65EBEA3AA}"/>
            </c:ext>
          </c:extLst>
        </c:ser>
        <c:ser>
          <c:idx val="1"/>
          <c:order val="1"/>
          <c:tx>
            <c:strRef>
              <c:f>QVSD!$D$25</c:f>
              <c:strCache>
                <c:ptCount val="1"/>
                <c:pt idx="0">
                  <c:v>Classified</c:v>
                </c:pt>
              </c:strCache>
            </c:strRef>
          </c:tx>
          <c:invertIfNegative val="0"/>
          <c:cat>
            <c:strRef>
              <c:f>QVSD!$A$26:$A$30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QVSD!$D$26:$D$30</c:f>
              <c:numCache>
                <c:formatCode>0.000</c:formatCode>
                <c:ptCount val="5"/>
                <c:pt idx="0">
                  <c:v>61.813000000000002</c:v>
                </c:pt>
                <c:pt idx="1">
                  <c:v>62.51</c:v>
                </c:pt>
                <c:pt idx="2" formatCode="General">
                  <c:v>66.885999999999996</c:v>
                </c:pt>
                <c:pt idx="3" formatCode="General">
                  <c:v>72.783000000000001</c:v>
                </c:pt>
                <c:pt idx="4" formatCode="General">
                  <c:v>74.266000000000005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B4-4F8C-92A3-FCB65EBEA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0430528"/>
        <c:axId val="490430920"/>
        <c:axId val="0"/>
      </c:bar3DChart>
      <c:catAx>
        <c:axId val="490430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90430920"/>
        <c:crosses val="autoZero"/>
        <c:auto val="1"/>
        <c:lblAlgn val="ctr"/>
        <c:lblOffset val="100"/>
        <c:noMultiLvlLbl val="0"/>
      </c:catAx>
      <c:valAx>
        <c:axId val="490430920"/>
        <c:scaling>
          <c:orientation val="minMax"/>
        </c:scaling>
        <c:delete val="0"/>
        <c:axPos val="l"/>
        <c:majorGridlines/>
        <c:numFmt formatCode="0.000" sourceLinked="1"/>
        <c:majorTickMark val="none"/>
        <c:minorTickMark val="none"/>
        <c:tickLblPos val="nextTo"/>
        <c:crossAx val="490430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Quillayute Valley</a:t>
            </a:r>
            <a:r>
              <a:rPr lang="en-US" sz="1600" baseline="0"/>
              <a:t> School District</a:t>
            </a:r>
          </a:p>
          <a:p>
            <a:pPr>
              <a:defRPr/>
            </a:pPr>
            <a:r>
              <a:rPr lang="en-US"/>
              <a:t>AAFTE</a:t>
            </a:r>
          </a:p>
        </c:rich>
      </c:tx>
      <c:layout>
        <c:manualLayout>
          <c:xMode val="edge"/>
          <c:yMode val="edge"/>
          <c:x val="0.17772104083747367"/>
          <c:y val="2.266288951841359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QVSD!$B$25</c:f>
              <c:strCache>
                <c:ptCount val="1"/>
                <c:pt idx="0">
                  <c:v>AAFTE</c:v>
                </c:pt>
              </c:strCache>
            </c:strRef>
          </c:tx>
          <c:invertIfNegative val="0"/>
          <c:cat>
            <c:strRef>
              <c:f>QVSD!$A$26:$A$30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QVSD!$B$26:$B$30</c:f>
              <c:numCache>
                <c:formatCode>#,##0.00</c:formatCode>
                <c:ptCount val="5"/>
                <c:pt idx="0">
                  <c:v>2751.16</c:v>
                </c:pt>
                <c:pt idx="1">
                  <c:v>3094.98</c:v>
                </c:pt>
                <c:pt idx="2">
                  <c:v>3167.8</c:v>
                </c:pt>
                <c:pt idx="3">
                  <c:v>2928.32</c:v>
                </c:pt>
                <c:pt idx="4">
                  <c:v>2948.2041111111116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9B-46EB-97E0-C8F25A07C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4587080"/>
        <c:axId val="354587472"/>
        <c:axId val="0"/>
      </c:bar3DChart>
      <c:catAx>
        <c:axId val="354587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54587472"/>
        <c:crosses val="autoZero"/>
        <c:auto val="1"/>
        <c:lblAlgn val="ctr"/>
        <c:lblOffset val="100"/>
        <c:noMultiLvlLbl val="0"/>
      </c:catAx>
      <c:valAx>
        <c:axId val="354587472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354587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Sequim</a:t>
            </a:r>
            <a:r>
              <a:rPr lang="en-US" baseline="0"/>
              <a:t> School District</a:t>
            </a:r>
          </a:p>
          <a:p>
            <a:pPr>
              <a:defRPr/>
            </a:pPr>
            <a:r>
              <a:rPr lang="en-US" baseline="0"/>
              <a:t>Certificated/Classified FTE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SQSD!$C$25</c:f>
              <c:strCache>
                <c:ptCount val="1"/>
                <c:pt idx="0">
                  <c:v>Certificated</c:v>
                </c:pt>
              </c:strCache>
            </c:strRef>
          </c:tx>
          <c:invertIfNegative val="0"/>
          <c:cat>
            <c:strRef>
              <c:f>SQSD!$A$26:$A$30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SQSD!$C$26:$C$30</c:f>
              <c:numCache>
                <c:formatCode>0.000</c:formatCode>
                <c:ptCount val="5"/>
                <c:pt idx="0">
                  <c:v>167.392</c:v>
                </c:pt>
                <c:pt idx="1">
                  <c:v>175.203</c:v>
                </c:pt>
                <c:pt idx="2">
                  <c:v>176.70400000000001</c:v>
                </c:pt>
                <c:pt idx="3">
                  <c:v>174.012</c:v>
                </c:pt>
                <c:pt idx="4">
                  <c:v>189.32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06-4B1E-9B54-32CE48E70D3C}"/>
            </c:ext>
          </c:extLst>
        </c:ser>
        <c:ser>
          <c:idx val="1"/>
          <c:order val="1"/>
          <c:tx>
            <c:strRef>
              <c:f>SQSD!$D$25</c:f>
              <c:strCache>
                <c:ptCount val="1"/>
                <c:pt idx="0">
                  <c:v>Classified</c:v>
                </c:pt>
              </c:strCache>
            </c:strRef>
          </c:tx>
          <c:invertIfNegative val="0"/>
          <c:cat>
            <c:strRef>
              <c:f>SQSD!$A$26:$A$30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SQSD!$D$26:$D$30</c:f>
              <c:numCache>
                <c:formatCode>0.000</c:formatCode>
                <c:ptCount val="5"/>
                <c:pt idx="0">
                  <c:v>88.733999999999995</c:v>
                </c:pt>
                <c:pt idx="1">
                  <c:v>91.858999999999995</c:v>
                </c:pt>
                <c:pt idx="2" formatCode="General">
                  <c:v>95.962000000000003</c:v>
                </c:pt>
                <c:pt idx="3" formatCode="General">
                  <c:v>98.328999999999994</c:v>
                </c:pt>
                <c:pt idx="4" formatCode="General">
                  <c:v>104.166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06-4B1E-9B54-32CE48E70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4588256"/>
        <c:axId val="354588648"/>
        <c:axId val="0"/>
      </c:bar3DChart>
      <c:catAx>
        <c:axId val="354588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54588648"/>
        <c:crosses val="autoZero"/>
        <c:auto val="1"/>
        <c:lblAlgn val="ctr"/>
        <c:lblOffset val="100"/>
        <c:noMultiLvlLbl val="0"/>
      </c:catAx>
      <c:valAx>
        <c:axId val="354588648"/>
        <c:scaling>
          <c:orientation val="minMax"/>
        </c:scaling>
        <c:delete val="0"/>
        <c:axPos val="l"/>
        <c:majorGridlines/>
        <c:numFmt formatCode="0.000" sourceLinked="1"/>
        <c:majorTickMark val="none"/>
        <c:minorTickMark val="none"/>
        <c:tickLblPos val="nextTo"/>
        <c:crossAx val="354588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Bremerton</a:t>
            </a:r>
            <a:r>
              <a:rPr lang="en-US" sz="1600" baseline="0"/>
              <a:t> School District Certificated/Classified FTE</a:t>
            </a:r>
          </a:p>
          <a:p>
            <a:pPr>
              <a:defRPr sz="1600"/>
            </a:pPr>
            <a:endParaRPr lang="en-US" sz="16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BRSD!$C$25</c:f>
              <c:strCache>
                <c:ptCount val="1"/>
                <c:pt idx="0">
                  <c:v>Certificated</c:v>
                </c:pt>
              </c:strCache>
            </c:strRef>
          </c:tx>
          <c:invertIfNegative val="0"/>
          <c:cat>
            <c:strRef>
              <c:f>BRSD!$A$26:$A$30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BRSD!$C$26:$C$30</c:f>
              <c:numCache>
                <c:formatCode>General</c:formatCode>
                <c:ptCount val="5"/>
                <c:pt idx="0">
                  <c:v>335.60399999999998</c:v>
                </c:pt>
                <c:pt idx="1">
                  <c:v>332.005</c:v>
                </c:pt>
                <c:pt idx="2" formatCode="0.000">
                  <c:v>344.96</c:v>
                </c:pt>
                <c:pt idx="3">
                  <c:v>359.10300000000001</c:v>
                </c:pt>
                <c:pt idx="4">
                  <c:v>372.24900000000002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F0-4A9E-878D-13A1A79B0075}"/>
            </c:ext>
          </c:extLst>
        </c:ser>
        <c:ser>
          <c:idx val="1"/>
          <c:order val="1"/>
          <c:tx>
            <c:strRef>
              <c:f>BRSD!$D$25</c:f>
              <c:strCache>
                <c:ptCount val="1"/>
                <c:pt idx="0">
                  <c:v>Classified</c:v>
                </c:pt>
              </c:strCache>
            </c:strRef>
          </c:tx>
          <c:invertIfNegative val="0"/>
          <c:cat>
            <c:strRef>
              <c:f>BRSD!$A$26:$A$30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BRSD!$D$26:$D$30</c:f>
              <c:numCache>
                <c:formatCode>General</c:formatCode>
                <c:ptCount val="5"/>
                <c:pt idx="0">
                  <c:v>200.71100000000001</c:v>
                </c:pt>
                <c:pt idx="1">
                  <c:v>209.89500000000001</c:v>
                </c:pt>
                <c:pt idx="2">
                  <c:v>200.64400000000001</c:v>
                </c:pt>
                <c:pt idx="3">
                  <c:v>216.864</c:v>
                </c:pt>
                <c:pt idx="4">
                  <c:v>220.05500000000001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F0-4A9E-878D-13A1A79B0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8160272"/>
        <c:axId val="368160664"/>
        <c:axId val="0"/>
      </c:bar3DChart>
      <c:catAx>
        <c:axId val="368160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68160664"/>
        <c:crosses val="autoZero"/>
        <c:auto val="1"/>
        <c:lblAlgn val="ctr"/>
        <c:lblOffset val="100"/>
        <c:noMultiLvlLbl val="0"/>
      </c:catAx>
      <c:valAx>
        <c:axId val="3681606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68160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Sequim School District</a:t>
            </a:r>
          </a:p>
          <a:p>
            <a:pPr>
              <a:defRPr/>
            </a:pPr>
            <a:r>
              <a:rPr lang="en-US"/>
              <a:t>AAFTE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SQSD!$B$25</c:f>
              <c:strCache>
                <c:ptCount val="1"/>
                <c:pt idx="0">
                  <c:v>AAFTE</c:v>
                </c:pt>
              </c:strCache>
            </c:strRef>
          </c:tx>
          <c:invertIfNegative val="0"/>
          <c:cat>
            <c:strRef>
              <c:f>SQSD!$A$26:$A$30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SQSD!$B$26:$B$30</c:f>
              <c:numCache>
                <c:formatCode>#,##0.00</c:formatCode>
                <c:ptCount val="5"/>
                <c:pt idx="0">
                  <c:v>2753.01</c:v>
                </c:pt>
                <c:pt idx="1">
                  <c:v>2728.51</c:v>
                </c:pt>
                <c:pt idx="2">
                  <c:v>2689.12</c:v>
                </c:pt>
                <c:pt idx="3">
                  <c:v>2707.05</c:v>
                </c:pt>
                <c:pt idx="4">
                  <c:v>2747.1621111111112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6A-4A97-B04E-5419E92BD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43117184"/>
        <c:axId val="743117576"/>
        <c:axId val="0"/>
      </c:bar3DChart>
      <c:catAx>
        <c:axId val="743117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43117576"/>
        <c:crosses val="autoZero"/>
        <c:auto val="1"/>
        <c:lblAlgn val="ctr"/>
        <c:lblOffset val="100"/>
        <c:noMultiLvlLbl val="0"/>
      </c:catAx>
      <c:valAx>
        <c:axId val="743117576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743117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South</a:t>
            </a:r>
            <a:r>
              <a:rPr lang="en-US" baseline="0"/>
              <a:t> Kitsap School District</a:t>
            </a:r>
          </a:p>
          <a:p>
            <a:pPr>
              <a:defRPr/>
            </a:pPr>
            <a:r>
              <a:rPr lang="en-US" baseline="0"/>
              <a:t>Certificated/Classified FTE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SKSD!$C$25</c:f>
              <c:strCache>
                <c:ptCount val="1"/>
                <c:pt idx="0">
                  <c:v>Certificated</c:v>
                </c:pt>
              </c:strCache>
            </c:strRef>
          </c:tx>
          <c:invertIfNegative val="0"/>
          <c:cat>
            <c:strRef>
              <c:f>SKSD!$A$26:$A$30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SKSD!$C$26:$C$30</c:f>
              <c:numCache>
                <c:formatCode>0.000</c:formatCode>
                <c:ptCount val="5"/>
                <c:pt idx="0">
                  <c:v>615.98800000000006</c:v>
                </c:pt>
                <c:pt idx="1">
                  <c:v>608.04499999999996</c:v>
                </c:pt>
                <c:pt idx="2">
                  <c:v>563.93100000000004</c:v>
                </c:pt>
                <c:pt idx="3">
                  <c:v>569.54100000000005</c:v>
                </c:pt>
                <c:pt idx="4" formatCode="General">
                  <c:v>626.68600000000004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12-4F6D-A5CA-152B7EAF5F06}"/>
            </c:ext>
          </c:extLst>
        </c:ser>
        <c:ser>
          <c:idx val="1"/>
          <c:order val="1"/>
          <c:tx>
            <c:strRef>
              <c:f>SKSD!$D$25</c:f>
              <c:strCache>
                <c:ptCount val="1"/>
                <c:pt idx="0">
                  <c:v>Classified</c:v>
                </c:pt>
              </c:strCache>
            </c:strRef>
          </c:tx>
          <c:invertIfNegative val="0"/>
          <c:cat>
            <c:strRef>
              <c:f>SKSD!$A$26:$A$30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SKSD!$D$26:$D$30</c:f>
              <c:numCache>
                <c:formatCode>0.000</c:formatCode>
                <c:ptCount val="5"/>
                <c:pt idx="0">
                  <c:v>342.96899999999999</c:v>
                </c:pt>
                <c:pt idx="1">
                  <c:v>342.83600000000001</c:v>
                </c:pt>
                <c:pt idx="2" formatCode="General">
                  <c:v>333.21899999999999</c:v>
                </c:pt>
                <c:pt idx="3" formatCode="General">
                  <c:v>330.97199999999998</c:v>
                </c:pt>
                <c:pt idx="4" formatCode="General">
                  <c:v>330.286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12-4F6D-A5CA-152B7EAF5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43118360"/>
        <c:axId val="740954728"/>
        <c:axId val="0"/>
      </c:bar3DChart>
      <c:catAx>
        <c:axId val="743118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40954728"/>
        <c:crosses val="autoZero"/>
        <c:auto val="1"/>
        <c:lblAlgn val="ctr"/>
        <c:lblOffset val="100"/>
        <c:noMultiLvlLbl val="0"/>
      </c:catAx>
      <c:valAx>
        <c:axId val="740954728"/>
        <c:scaling>
          <c:orientation val="minMax"/>
        </c:scaling>
        <c:delete val="0"/>
        <c:axPos val="l"/>
        <c:majorGridlines/>
        <c:numFmt formatCode="0.000" sourceLinked="1"/>
        <c:majorTickMark val="none"/>
        <c:minorTickMark val="none"/>
        <c:tickLblPos val="nextTo"/>
        <c:crossAx val="743118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South Kitsap</a:t>
            </a:r>
            <a:r>
              <a:rPr lang="en-US" baseline="0"/>
              <a:t> School District</a:t>
            </a:r>
          </a:p>
          <a:p>
            <a:pPr>
              <a:defRPr/>
            </a:pPr>
            <a:r>
              <a:rPr lang="en-US"/>
              <a:t>AAFTE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SKSD!$B$25</c:f>
              <c:strCache>
                <c:ptCount val="1"/>
                <c:pt idx="0">
                  <c:v>AAFTE</c:v>
                </c:pt>
              </c:strCache>
            </c:strRef>
          </c:tx>
          <c:invertIfNegative val="0"/>
          <c:cat>
            <c:strRef>
              <c:f>SKSD!$A$26:$A$30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SKSD!$B$26:$B$30</c:f>
              <c:numCache>
                <c:formatCode>#,##0.00</c:formatCode>
                <c:ptCount val="5"/>
                <c:pt idx="0">
                  <c:v>9406.5400000000009</c:v>
                </c:pt>
                <c:pt idx="1">
                  <c:v>9212.31</c:v>
                </c:pt>
                <c:pt idx="2">
                  <c:v>9027.64</c:v>
                </c:pt>
                <c:pt idx="3">
                  <c:v>9155.73</c:v>
                </c:pt>
                <c:pt idx="4">
                  <c:v>9543.6565555555571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64-49BC-9E6A-3DFCBBC94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40955512"/>
        <c:axId val="740955904"/>
        <c:axId val="0"/>
      </c:bar3DChart>
      <c:catAx>
        <c:axId val="740955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40955904"/>
        <c:crosses val="autoZero"/>
        <c:auto val="1"/>
        <c:lblAlgn val="ctr"/>
        <c:lblOffset val="100"/>
        <c:noMultiLvlLbl val="0"/>
      </c:catAx>
      <c:valAx>
        <c:axId val="740955904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7409555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Bremerton School District</a:t>
            </a:r>
          </a:p>
          <a:p>
            <a:pPr>
              <a:defRPr/>
            </a:pPr>
            <a:r>
              <a:rPr lang="en-US"/>
              <a:t>AAFTE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BRSD!$B$25</c:f>
              <c:strCache>
                <c:ptCount val="1"/>
                <c:pt idx="0">
                  <c:v>AAFTE</c:v>
                </c:pt>
              </c:strCache>
            </c:strRef>
          </c:tx>
          <c:invertIfNegative val="0"/>
          <c:cat>
            <c:strRef>
              <c:f>BRSD!$A$26:$A$30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BRSD!$B$26:$B$30</c:f>
              <c:numCache>
                <c:formatCode>#,##0.00</c:formatCode>
                <c:ptCount val="5"/>
                <c:pt idx="0">
                  <c:v>4939.71</c:v>
                </c:pt>
                <c:pt idx="1">
                  <c:v>4903.6899999999996</c:v>
                </c:pt>
                <c:pt idx="2">
                  <c:v>5036.57</c:v>
                </c:pt>
                <c:pt idx="3">
                  <c:v>5143</c:v>
                </c:pt>
                <c:pt idx="4">
                  <c:v>5142.0354444444429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7-4682-AE94-75F53FF05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8161448"/>
        <c:axId val="368161840"/>
        <c:axId val="0"/>
      </c:bar3DChart>
      <c:catAx>
        <c:axId val="368161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68161840"/>
        <c:crosses val="autoZero"/>
        <c:auto val="1"/>
        <c:lblAlgn val="ctr"/>
        <c:lblOffset val="100"/>
        <c:noMultiLvlLbl val="0"/>
      </c:catAx>
      <c:valAx>
        <c:axId val="368161840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368161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Brinnon</a:t>
            </a:r>
            <a:r>
              <a:rPr lang="en-US" baseline="0"/>
              <a:t> School District</a:t>
            </a:r>
          </a:p>
          <a:p>
            <a:pPr>
              <a:defRPr/>
            </a:pPr>
            <a:r>
              <a:rPr lang="en-US" baseline="0"/>
              <a:t>Certificated/Classified FTE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BNSD!$C$25</c:f>
              <c:strCache>
                <c:ptCount val="1"/>
                <c:pt idx="0">
                  <c:v>Certificated</c:v>
                </c:pt>
              </c:strCache>
            </c:strRef>
          </c:tx>
          <c:invertIfNegative val="0"/>
          <c:cat>
            <c:strRef>
              <c:f>BNSD!$A$26:$A$30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BNSD!$C$26:$C$30</c:f>
              <c:numCache>
                <c:formatCode>0.000</c:formatCode>
                <c:ptCount val="5"/>
                <c:pt idx="0" formatCode="General">
                  <c:v>4.7779999999999996</c:v>
                </c:pt>
                <c:pt idx="1">
                  <c:v>4.9800000000000004</c:v>
                </c:pt>
                <c:pt idx="2">
                  <c:v>4.4770000000000003</c:v>
                </c:pt>
                <c:pt idx="3" formatCode="General">
                  <c:v>4.3310000000000004</c:v>
                </c:pt>
                <c:pt idx="4" formatCode="General">
                  <c:v>5.0990000000000002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BC-4886-9052-535C65F94323}"/>
            </c:ext>
          </c:extLst>
        </c:ser>
        <c:ser>
          <c:idx val="1"/>
          <c:order val="1"/>
          <c:tx>
            <c:strRef>
              <c:f>BNSD!$D$25</c:f>
              <c:strCache>
                <c:ptCount val="1"/>
                <c:pt idx="0">
                  <c:v>Classified</c:v>
                </c:pt>
              </c:strCache>
            </c:strRef>
          </c:tx>
          <c:invertIfNegative val="0"/>
          <c:cat>
            <c:strRef>
              <c:f>BNSD!$A$26:$A$30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BNSD!$D$26:$D$30</c:f>
              <c:numCache>
                <c:formatCode>General</c:formatCode>
                <c:ptCount val="5"/>
                <c:pt idx="0">
                  <c:v>4.0510000000000002</c:v>
                </c:pt>
                <c:pt idx="1">
                  <c:v>4.0549999999999997</c:v>
                </c:pt>
                <c:pt idx="2">
                  <c:v>3.988</c:v>
                </c:pt>
                <c:pt idx="3">
                  <c:v>4.8380000000000001</c:v>
                </c:pt>
                <c:pt idx="4">
                  <c:v>4.5629999999999997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BC-4886-9052-535C65F94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2743632"/>
        <c:axId val="552744024"/>
        <c:axId val="0"/>
      </c:bar3DChart>
      <c:catAx>
        <c:axId val="552743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52744024"/>
        <c:crosses val="autoZero"/>
        <c:auto val="1"/>
        <c:lblAlgn val="ctr"/>
        <c:lblOffset val="100"/>
        <c:noMultiLvlLbl val="0"/>
      </c:catAx>
      <c:valAx>
        <c:axId val="5527440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52743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Brinnon</a:t>
            </a:r>
            <a:r>
              <a:rPr lang="en-US" baseline="0"/>
              <a:t> School District</a:t>
            </a:r>
          </a:p>
          <a:p>
            <a:pPr>
              <a:defRPr/>
            </a:pPr>
            <a:r>
              <a:rPr lang="en-US"/>
              <a:t>AAFTE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BNSD!$B$25</c:f>
              <c:strCache>
                <c:ptCount val="1"/>
                <c:pt idx="0">
                  <c:v>AAFTE</c:v>
                </c:pt>
              </c:strCache>
            </c:strRef>
          </c:tx>
          <c:invertIfNegative val="0"/>
          <c:cat>
            <c:strRef>
              <c:f>BNSD!$A$26:$A$30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BNSD!$B$26:$B$30</c:f>
              <c:numCache>
                <c:formatCode>#,##0.00</c:formatCode>
                <c:ptCount val="5"/>
                <c:pt idx="0">
                  <c:v>32.85</c:v>
                </c:pt>
                <c:pt idx="1">
                  <c:v>35.950000000000003</c:v>
                </c:pt>
                <c:pt idx="2">
                  <c:v>35.799999999999997</c:v>
                </c:pt>
                <c:pt idx="3">
                  <c:v>40.4</c:v>
                </c:pt>
                <c:pt idx="4">
                  <c:v>51.175000000000004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C5-4FB4-AF93-0F30A037D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44799096"/>
        <c:axId val="744799488"/>
        <c:axId val="0"/>
      </c:bar3DChart>
      <c:catAx>
        <c:axId val="744799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44799488"/>
        <c:crosses val="autoZero"/>
        <c:auto val="1"/>
        <c:lblAlgn val="ctr"/>
        <c:lblOffset val="100"/>
        <c:noMultiLvlLbl val="0"/>
      </c:catAx>
      <c:valAx>
        <c:axId val="744799488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744799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Cape</a:t>
            </a:r>
            <a:r>
              <a:rPr lang="en-US" baseline="0"/>
              <a:t> Flattery</a:t>
            </a:r>
          </a:p>
          <a:p>
            <a:pPr>
              <a:defRPr/>
            </a:pPr>
            <a:r>
              <a:rPr lang="en-US" baseline="0"/>
              <a:t> Certificated/Classified FTE</a:t>
            </a:r>
          </a:p>
          <a:p>
            <a:pPr>
              <a:defRPr/>
            </a:pP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CFSD!$C$25</c:f>
              <c:strCache>
                <c:ptCount val="1"/>
                <c:pt idx="0">
                  <c:v>Certificated</c:v>
                </c:pt>
              </c:strCache>
            </c:strRef>
          </c:tx>
          <c:invertIfNegative val="0"/>
          <c:cat>
            <c:strRef>
              <c:f>CFSD!$A$26:$A$30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CFSD!$C$26:$C$30</c:f>
              <c:numCache>
                <c:formatCode>0.000</c:formatCode>
                <c:ptCount val="5"/>
                <c:pt idx="0" formatCode="0.00">
                  <c:v>49.6</c:v>
                </c:pt>
                <c:pt idx="1">
                  <c:v>47.533999999999999</c:v>
                </c:pt>
                <c:pt idx="2">
                  <c:v>44.533000000000001</c:v>
                </c:pt>
                <c:pt idx="3" formatCode="General">
                  <c:v>43.701000000000001</c:v>
                </c:pt>
                <c:pt idx="4" formatCode="General">
                  <c:v>45.494999999999997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A8-46C8-9293-8E9EDF643988}"/>
            </c:ext>
          </c:extLst>
        </c:ser>
        <c:ser>
          <c:idx val="1"/>
          <c:order val="1"/>
          <c:tx>
            <c:strRef>
              <c:f>CFSD!$D$25</c:f>
              <c:strCache>
                <c:ptCount val="1"/>
                <c:pt idx="0">
                  <c:v>Classified</c:v>
                </c:pt>
              </c:strCache>
            </c:strRef>
          </c:tx>
          <c:invertIfNegative val="0"/>
          <c:cat>
            <c:strRef>
              <c:f>CFSD!$A$26:$A$30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CFSD!$D$26:$D$30</c:f>
              <c:numCache>
                <c:formatCode>General</c:formatCode>
                <c:ptCount val="5"/>
                <c:pt idx="0">
                  <c:v>33.819000000000003</c:v>
                </c:pt>
                <c:pt idx="1">
                  <c:v>33.991999999999997</c:v>
                </c:pt>
                <c:pt idx="2">
                  <c:v>33.304000000000002</c:v>
                </c:pt>
                <c:pt idx="3" formatCode="0.000">
                  <c:v>35.04</c:v>
                </c:pt>
                <c:pt idx="4">
                  <c:v>36.113999999999997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A8-46C8-9293-8E9EDF643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44800272"/>
        <c:axId val="744800664"/>
        <c:axId val="0"/>
      </c:bar3DChart>
      <c:catAx>
        <c:axId val="744800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44800664"/>
        <c:crosses val="autoZero"/>
        <c:auto val="1"/>
        <c:lblAlgn val="ctr"/>
        <c:lblOffset val="100"/>
        <c:noMultiLvlLbl val="0"/>
      </c:catAx>
      <c:valAx>
        <c:axId val="744800664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744800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Cape Flattery</a:t>
            </a:r>
          </a:p>
          <a:p>
            <a:pPr>
              <a:defRPr/>
            </a:pPr>
            <a:r>
              <a:rPr lang="en-US"/>
              <a:t>AAFTE</a:t>
            </a:r>
          </a:p>
        </c:rich>
      </c:tx>
      <c:layout>
        <c:manualLayout>
          <c:xMode val="edge"/>
          <c:yMode val="edge"/>
          <c:x val="0.40822683636934259"/>
          <c:y val="3.0046948356807511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CFSD!$B$25</c:f>
              <c:strCache>
                <c:ptCount val="1"/>
                <c:pt idx="0">
                  <c:v>AAFTE</c:v>
                </c:pt>
              </c:strCache>
            </c:strRef>
          </c:tx>
          <c:invertIfNegative val="0"/>
          <c:cat>
            <c:strRef>
              <c:f>CFSD!$A$26:$A$30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CFSD!$B$26:$B$30</c:f>
              <c:numCache>
                <c:formatCode>#,##0.00</c:formatCode>
                <c:ptCount val="5"/>
                <c:pt idx="0">
                  <c:v>421.01</c:v>
                </c:pt>
                <c:pt idx="1">
                  <c:v>430.9</c:v>
                </c:pt>
                <c:pt idx="2">
                  <c:v>446.17</c:v>
                </c:pt>
                <c:pt idx="3">
                  <c:v>453.65</c:v>
                </c:pt>
                <c:pt idx="4">
                  <c:v>462.60111111111109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E8-4F35-A2F0-F37312FC1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2743240"/>
        <c:axId val="548974552"/>
        <c:axId val="0"/>
      </c:bar3DChart>
      <c:catAx>
        <c:axId val="5527432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48974552"/>
        <c:crosses val="autoZero"/>
        <c:auto val="1"/>
        <c:lblAlgn val="ctr"/>
        <c:lblOffset val="100"/>
        <c:noMultiLvlLbl val="0"/>
      </c:catAx>
      <c:valAx>
        <c:axId val="548974552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552743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Central</a:t>
            </a:r>
            <a:r>
              <a:rPr lang="en-US" baseline="0"/>
              <a:t> Kitsap </a:t>
            </a:r>
          </a:p>
          <a:p>
            <a:pPr>
              <a:defRPr/>
            </a:pPr>
            <a:r>
              <a:rPr lang="en-US" baseline="0"/>
              <a:t>Certificated/Classified FTE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CKSD!$C$25</c:f>
              <c:strCache>
                <c:ptCount val="1"/>
                <c:pt idx="0">
                  <c:v>Certificated</c:v>
                </c:pt>
              </c:strCache>
            </c:strRef>
          </c:tx>
          <c:invertIfNegative val="0"/>
          <c:cat>
            <c:strRef>
              <c:f>CKSD!$A$26:$A$30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CKSD!$C$26:$C$30</c:f>
              <c:numCache>
                <c:formatCode>0.000</c:formatCode>
                <c:ptCount val="5"/>
                <c:pt idx="0">
                  <c:v>718.70899999999995</c:v>
                </c:pt>
                <c:pt idx="1">
                  <c:v>713.47400000000005</c:v>
                </c:pt>
                <c:pt idx="2">
                  <c:v>713.88900000000001</c:v>
                </c:pt>
                <c:pt idx="3" formatCode="General">
                  <c:v>704.69299999999998</c:v>
                </c:pt>
                <c:pt idx="4" formatCode="General">
                  <c:v>704.71400000000006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F5-48AF-801C-2BE68A4E1061}"/>
            </c:ext>
          </c:extLst>
        </c:ser>
        <c:ser>
          <c:idx val="1"/>
          <c:order val="1"/>
          <c:tx>
            <c:strRef>
              <c:f>CKSD!$D$25</c:f>
              <c:strCache>
                <c:ptCount val="1"/>
                <c:pt idx="0">
                  <c:v>Classified</c:v>
                </c:pt>
              </c:strCache>
            </c:strRef>
          </c:tx>
          <c:invertIfNegative val="0"/>
          <c:cat>
            <c:strRef>
              <c:f>CKSD!$A$26:$A$30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CKSD!$D$26:$D$30</c:f>
              <c:numCache>
                <c:formatCode>General</c:formatCode>
                <c:ptCount val="5"/>
                <c:pt idx="0">
                  <c:v>480.05200000000002</c:v>
                </c:pt>
                <c:pt idx="1">
                  <c:v>471.37799999999999</c:v>
                </c:pt>
                <c:pt idx="2">
                  <c:v>464.14499999999998</c:v>
                </c:pt>
                <c:pt idx="3">
                  <c:v>460.97800000000001</c:v>
                </c:pt>
                <c:pt idx="4">
                  <c:v>471.06700000000001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F5-48AF-801C-2BE68A4E1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8975336"/>
        <c:axId val="548975728"/>
        <c:axId val="0"/>
      </c:bar3DChart>
      <c:catAx>
        <c:axId val="548975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48975728"/>
        <c:crosses val="autoZero"/>
        <c:auto val="1"/>
        <c:lblAlgn val="ctr"/>
        <c:lblOffset val="100"/>
        <c:noMultiLvlLbl val="0"/>
      </c:catAx>
      <c:valAx>
        <c:axId val="548975728"/>
        <c:scaling>
          <c:orientation val="minMax"/>
        </c:scaling>
        <c:delete val="0"/>
        <c:axPos val="l"/>
        <c:majorGridlines/>
        <c:numFmt formatCode="0.000" sourceLinked="1"/>
        <c:majorTickMark val="none"/>
        <c:minorTickMark val="none"/>
        <c:tickLblPos val="nextTo"/>
        <c:crossAx val="548975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38099</xdr:rowOff>
    </xdr:from>
    <xdr:to>
      <xdr:col>7</xdr:col>
      <xdr:colOff>238125</xdr:colOff>
      <xdr:row>21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</xdr:colOff>
      <xdr:row>1</xdr:row>
      <xdr:rowOff>47624</xdr:rowOff>
    </xdr:from>
    <xdr:to>
      <xdr:col>14</xdr:col>
      <xdr:colOff>323850</xdr:colOff>
      <xdr:row>21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47624</xdr:rowOff>
    </xdr:from>
    <xdr:to>
      <xdr:col>7</xdr:col>
      <xdr:colOff>200025</xdr:colOff>
      <xdr:row>21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47624</xdr:colOff>
      <xdr:row>1</xdr:row>
      <xdr:rowOff>66674</xdr:rowOff>
    </xdr:from>
    <xdr:to>
      <xdr:col>14</xdr:col>
      <xdr:colOff>304799</xdr:colOff>
      <xdr:row>21</xdr:row>
      <xdr:rowOff>76199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28574</xdr:rowOff>
    </xdr:from>
    <xdr:to>
      <xdr:col>7</xdr:col>
      <xdr:colOff>104775</xdr:colOff>
      <xdr:row>21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609599</xdr:colOff>
      <xdr:row>1</xdr:row>
      <xdr:rowOff>66674</xdr:rowOff>
    </xdr:from>
    <xdr:to>
      <xdr:col>14</xdr:col>
      <xdr:colOff>238124</xdr:colOff>
      <xdr:row>21</xdr:row>
      <xdr:rowOff>57149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19050</xdr:rowOff>
    </xdr:from>
    <xdr:to>
      <xdr:col>7</xdr:col>
      <xdr:colOff>180975</xdr:colOff>
      <xdr:row>21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57149</xdr:colOff>
      <xdr:row>1</xdr:row>
      <xdr:rowOff>66674</xdr:rowOff>
    </xdr:from>
    <xdr:to>
      <xdr:col>14</xdr:col>
      <xdr:colOff>238124</xdr:colOff>
      <xdr:row>21</xdr:row>
      <xdr:rowOff>114299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57149</xdr:rowOff>
    </xdr:from>
    <xdr:to>
      <xdr:col>7</xdr:col>
      <xdr:colOff>219075</xdr:colOff>
      <xdr:row>21</xdr:row>
      <xdr:rowOff>123824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600074</xdr:colOff>
      <xdr:row>1</xdr:row>
      <xdr:rowOff>76200</xdr:rowOff>
    </xdr:from>
    <xdr:to>
      <xdr:col>14</xdr:col>
      <xdr:colOff>171449</xdr:colOff>
      <xdr:row>21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28574</xdr:rowOff>
    </xdr:from>
    <xdr:to>
      <xdr:col>7</xdr:col>
      <xdr:colOff>171450</xdr:colOff>
      <xdr:row>21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57149</xdr:colOff>
      <xdr:row>1</xdr:row>
      <xdr:rowOff>9524</xdr:rowOff>
    </xdr:from>
    <xdr:to>
      <xdr:col>14</xdr:col>
      <xdr:colOff>133350</xdr:colOff>
      <xdr:row>21</xdr:row>
      <xdr:rowOff>133349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28575</xdr:rowOff>
    </xdr:from>
    <xdr:to>
      <xdr:col>7</xdr:col>
      <xdr:colOff>180975</xdr:colOff>
      <xdr:row>22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19049</xdr:colOff>
      <xdr:row>1</xdr:row>
      <xdr:rowOff>19050</xdr:rowOff>
    </xdr:from>
    <xdr:to>
      <xdr:col>14</xdr:col>
      <xdr:colOff>276224</xdr:colOff>
      <xdr:row>21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28574</xdr:rowOff>
    </xdr:from>
    <xdr:to>
      <xdr:col>7</xdr:col>
      <xdr:colOff>200025</xdr:colOff>
      <xdr:row>21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57149</xdr:colOff>
      <xdr:row>1</xdr:row>
      <xdr:rowOff>47625</xdr:rowOff>
    </xdr:from>
    <xdr:to>
      <xdr:col>14</xdr:col>
      <xdr:colOff>333374</xdr:colOff>
      <xdr:row>21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28575</xdr:rowOff>
    </xdr:from>
    <xdr:to>
      <xdr:col>7</xdr:col>
      <xdr:colOff>485775</xdr:colOff>
      <xdr:row>22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95249</xdr:colOff>
      <xdr:row>1</xdr:row>
      <xdr:rowOff>38100</xdr:rowOff>
    </xdr:from>
    <xdr:to>
      <xdr:col>14</xdr:col>
      <xdr:colOff>409574</xdr:colOff>
      <xdr:row>21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28574</xdr:rowOff>
    </xdr:from>
    <xdr:to>
      <xdr:col>7</xdr:col>
      <xdr:colOff>247650</xdr:colOff>
      <xdr:row>21</xdr:row>
      <xdr:rowOff>133349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47624</xdr:colOff>
      <xdr:row>1</xdr:row>
      <xdr:rowOff>57150</xdr:rowOff>
    </xdr:from>
    <xdr:to>
      <xdr:col>14</xdr:col>
      <xdr:colOff>266699</xdr:colOff>
      <xdr:row>21</xdr:row>
      <xdr:rowOff>95250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0</xdr:rowOff>
    </xdr:from>
    <xdr:to>
      <xdr:col>7</xdr:col>
      <xdr:colOff>247650</xdr:colOff>
      <xdr:row>22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57149</xdr:colOff>
      <xdr:row>0</xdr:row>
      <xdr:rowOff>123824</xdr:rowOff>
    </xdr:from>
    <xdr:to>
      <xdr:col>13</xdr:col>
      <xdr:colOff>590550</xdr:colOff>
      <xdr:row>21</xdr:row>
      <xdr:rowOff>104774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28575</xdr:rowOff>
    </xdr:from>
    <xdr:to>
      <xdr:col>7</xdr:col>
      <xdr:colOff>171450</xdr:colOff>
      <xdr:row>21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</xdr:row>
      <xdr:rowOff>28575</xdr:rowOff>
    </xdr:from>
    <xdr:to>
      <xdr:col>14</xdr:col>
      <xdr:colOff>95250</xdr:colOff>
      <xdr:row>21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7</xdr:col>
      <xdr:colOff>219075</xdr:colOff>
      <xdr:row>21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</xdr:colOff>
      <xdr:row>1</xdr:row>
      <xdr:rowOff>19050</xdr:rowOff>
    </xdr:from>
    <xdr:to>
      <xdr:col>14</xdr:col>
      <xdr:colOff>161926</xdr:colOff>
      <xdr:row>21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9525</xdr:rowOff>
    </xdr:from>
    <xdr:to>
      <xdr:col>7</xdr:col>
      <xdr:colOff>180975</xdr:colOff>
      <xdr:row>21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38099</xdr:colOff>
      <xdr:row>0</xdr:row>
      <xdr:rowOff>161924</xdr:rowOff>
    </xdr:from>
    <xdr:to>
      <xdr:col>14</xdr:col>
      <xdr:colOff>209550</xdr:colOff>
      <xdr:row>21</xdr:row>
      <xdr:rowOff>28574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28574</xdr:rowOff>
    </xdr:from>
    <xdr:to>
      <xdr:col>7</xdr:col>
      <xdr:colOff>228600</xdr:colOff>
      <xdr:row>21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609599</xdr:colOff>
      <xdr:row>1</xdr:row>
      <xdr:rowOff>28575</xdr:rowOff>
    </xdr:from>
    <xdr:to>
      <xdr:col>14</xdr:col>
      <xdr:colOff>9525</xdr:colOff>
      <xdr:row>21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47624</xdr:rowOff>
    </xdr:from>
    <xdr:to>
      <xdr:col>7</xdr:col>
      <xdr:colOff>200025</xdr:colOff>
      <xdr:row>21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</xdr:colOff>
      <xdr:row>1</xdr:row>
      <xdr:rowOff>57150</xdr:rowOff>
    </xdr:from>
    <xdr:to>
      <xdr:col>14</xdr:col>
      <xdr:colOff>276225</xdr:colOff>
      <xdr:row>21</xdr:row>
      <xdr:rowOff>142874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AL21"/>
  <sheetViews>
    <sheetView tabSelected="1" topLeftCell="A3" workbookViewId="0">
      <pane xSplit="1" topLeftCell="S1" activePane="topRight" state="frozen"/>
      <selection pane="topRight" activeCell="V5" sqref="V5"/>
    </sheetView>
  </sheetViews>
  <sheetFormatPr defaultColWidth="9.1796875" defaultRowHeight="14.5" x14ac:dyDescent="0.35"/>
  <cols>
    <col min="1" max="1" width="17.54296875" style="2" customWidth="1"/>
    <col min="2" max="2" width="8.90625" style="2" bestFit="1" customWidth="1"/>
    <col min="3" max="3" width="10.36328125" style="2" bestFit="1" customWidth="1"/>
    <col min="4" max="4" width="8.90625" style="2" bestFit="1" customWidth="1"/>
    <col min="5" max="5" width="1.54296875" style="2" customWidth="1"/>
    <col min="6" max="6" width="8.90625" style="2" bestFit="1" customWidth="1"/>
    <col min="7" max="7" width="10.36328125" style="2" bestFit="1" customWidth="1"/>
    <col min="8" max="8" width="8.90625" style="2" bestFit="1" customWidth="1"/>
    <col min="9" max="9" width="1.54296875" style="2" customWidth="1"/>
    <col min="10" max="10" width="8.90625" style="2" bestFit="1" customWidth="1"/>
    <col min="11" max="11" width="10.36328125" style="2" bestFit="1" customWidth="1"/>
    <col min="12" max="12" width="8.90625" style="2" bestFit="1" customWidth="1"/>
    <col min="13" max="13" width="1.54296875" style="2" customWidth="1"/>
    <col min="14" max="14" width="8.90625" style="2" bestFit="1" customWidth="1"/>
    <col min="15" max="15" width="10.36328125" style="2" bestFit="1" customWidth="1"/>
    <col min="16" max="16" width="8.90625" style="2" bestFit="1" customWidth="1"/>
    <col min="17" max="17" width="1.08984375" style="2" customWidth="1"/>
    <col min="18" max="18" width="8.90625" style="2" bestFit="1" customWidth="1"/>
    <col min="19" max="19" width="10.36328125" style="2" bestFit="1" customWidth="1"/>
    <col min="20" max="20" width="8.90625" style="2" bestFit="1" customWidth="1"/>
    <col min="21" max="21" width="1.1796875" style="2" customWidth="1"/>
    <col min="22" max="22" width="8.90625" style="2" bestFit="1" customWidth="1"/>
    <col min="23" max="23" width="10.36328125" style="2" bestFit="1" customWidth="1"/>
    <col min="24" max="24" width="8.90625" style="2" bestFit="1" customWidth="1"/>
    <col min="25" max="26" width="6.81640625" style="2" bestFit="1" customWidth="1"/>
    <col min="27" max="27" width="1.6328125" style="2" customWidth="1"/>
    <col min="28" max="28" width="8.90625" style="2" bestFit="1" customWidth="1"/>
    <col min="29" max="29" width="10.36328125" style="2" bestFit="1" customWidth="1"/>
    <col min="30" max="30" width="8.6328125" style="2" bestFit="1" customWidth="1"/>
    <col min="31" max="32" width="6.81640625" style="2" bestFit="1" customWidth="1"/>
    <col min="33" max="33" width="2.08984375" style="2" customWidth="1"/>
    <col min="34" max="34" width="8.90625" style="2" bestFit="1" customWidth="1"/>
    <col min="35" max="35" width="10.36328125" style="2" bestFit="1" customWidth="1"/>
    <col min="36" max="36" width="8.6328125" style="2" bestFit="1" customWidth="1"/>
    <col min="37" max="38" width="6.81640625" style="2" bestFit="1" customWidth="1"/>
    <col min="39" max="16384" width="9.1796875" style="2"/>
  </cols>
  <sheetData>
    <row r="3" spans="1:38" x14ac:dyDescent="0.35">
      <c r="A3" s="22"/>
      <c r="B3" s="26" t="s">
        <v>2</v>
      </c>
      <c r="C3" s="26"/>
      <c r="D3" s="26"/>
      <c r="E3" s="27"/>
      <c r="F3" s="26" t="s">
        <v>3</v>
      </c>
      <c r="G3" s="26"/>
      <c r="H3" s="26"/>
      <c r="I3" s="27"/>
      <c r="J3" s="26" t="s">
        <v>4</v>
      </c>
      <c r="K3" s="26"/>
      <c r="L3" s="26"/>
      <c r="M3" s="27"/>
      <c r="N3" s="26" t="s">
        <v>5</v>
      </c>
      <c r="O3" s="26"/>
      <c r="P3" s="26"/>
      <c r="Q3" s="27"/>
      <c r="R3" s="26" t="s">
        <v>6</v>
      </c>
      <c r="S3" s="26"/>
      <c r="T3" s="26"/>
      <c r="U3" s="22"/>
      <c r="V3" s="28" t="s">
        <v>24</v>
      </c>
      <c r="W3" s="29"/>
      <c r="X3" s="29"/>
      <c r="Y3" s="29"/>
      <c r="Z3" s="30"/>
      <c r="AA3" s="22"/>
      <c r="AB3" s="28" t="s">
        <v>27</v>
      </c>
      <c r="AC3" s="29"/>
      <c r="AD3" s="29"/>
      <c r="AE3" s="29"/>
      <c r="AF3" s="30"/>
      <c r="AG3" s="22"/>
      <c r="AH3" s="28" t="s">
        <v>28</v>
      </c>
      <c r="AI3" s="29"/>
      <c r="AJ3" s="29"/>
      <c r="AK3" s="29"/>
      <c r="AL3" s="30"/>
    </row>
    <row r="4" spans="1:38" ht="43.5" x14ac:dyDescent="0.35">
      <c r="A4" s="22"/>
      <c r="B4" s="23" t="s">
        <v>7</v>
      </c>
      <c r="C4" s="23" t="s">
        <v>1</v>
      </c>
      <c r="D4" s="23" t="s">
        <v>0</v>
      </c>
      <c r="E4" s="24"/>
      <c r="F4" s="23" t="s">
        <v>7</v>
      </c>
      <c r="G4" s="23" t="s">
        <v>1</v>
      </c>
      <c r="H4" s="23" t="s">
        <v>0</v>
      </c>
      <c r="I4" s="24"/>
      <c r="J4" s="23" t="s">
        <v>7</v>
      </c>
      <c r="K4" s="23" t="s">
        <v>1</v>
      </c>
      <c r="L4" s="23" t="s">
        <v>0</v>
      </c>
      <c r="M4" s="24"/>
      <c r="N4" s="23" t="s">
        <v>7</v>
      </c>
      <c r="O4" s="23" t="s">
        <v>1</v>
      </c>
      <c r="P4" s="23" t="s">
        <v>0</v>
      </c>
      <c r="Q4" s="24"/>
      <c r="R4" s="23" t="s">
        <v>7</v>
      </c>
      <c r="S4" s="23" t="s">
        <v>1</v>
      </c>
      <c r="T4" s="23" t="s">
        <v>0</v>
      </c>
      <c r="U4" s="24"/>
      <c r="V4" s="9" t="s">
        <v>7</v>
      </c>
      <c r="W4" s="9" t="s">
        <v>1</v>
      </c>
      <c r="X4" s="9" t="s">
        <v>0</v>
      </c>
      <c r="Y4" s="10" t="s">
        <v>25</v>
      </c>
      <c r="Z4" s="10" t="s">
        <v>26</v>
      </c>
      <c r="AA4" s="24"/>
      <c r="AB4" s="9" t="s">
        <v>7</v>
      </c>
      <c r="AC4" s="9" t="s">
        <v>1</v>
      </c>
      <c r="AD4" s="9" t="s">
        <v>0</v>
      </c>
      <c r="AE4" s="10" t="s">
        <v>25</v>
      </c>
      <c r="AF4" s="10" t="s">
        <v>26</v>
      </c>
      <c r="AG4" s="24"/>
      <c r="AH4" s="9" t="s">
        <v>7</v>
      </c>
      <c r="AI4" s="9" t="s">
        <v>1</v>
      </c>
      <c r="AJ4" s="9" t="s">
        <v>0</v>
      </c>
      <c r="AK4" s="10" t="s">
        <v>25</v>
      </c>
      <c r="AL4" s="10" t="s">
        <v>26</v>
      </c>
    </row>
    <row r="5" spans="1:38" x14ac:dyDescent="0.35">
      <c r="A5" s="22" t="s">
        <v>8</v>
      </c>
      <c r="B5" s="12">
        <v>4939.71</v>
      </c>
      <c r="C5" s="14">
        <v>335.60399999999998</v>
      </c>
      <c r="D5" s="14">
        <v>200.71100000000001</v>
      </c>
      <c r="E5" s="24"/>
      <c r="F5" s="12">
        <v>4903.6899999999996</v>
      </c>
      <c r="G5" s="14">
        <v>332.005</v>
      </c>
      <c r="H5" s="14">
        <v>209.89500000000001</v>
      </c>
      <c r="I5" s="24"/>
      <c r="J5" s="12">
        <v>5036.57</v>
      </c>
      <c r="K5" s="14">
        <v>344.96</v>
      </c>
      <c r="L5" s="14">
        <v>200.64400000000001</v>
      </c>
      <c r="M5" s="24"/>
      <c r="N5" s="12">
        <v>5143</v>
      </c>
      <c r="O5" s="14">
        <v>359.10300000000001</v>
      </c>
      <c r="P5" s="14">
        <v>216.864</v>
      </c>
      <c r="Q5" s="24"/>
      <c r="R5" s="8">
        <v>5142.0354444444429</v>
      </c>
      <c r="S5" s="14">
        <v>372.24900000000002</v>
      </c>
      <c r="T5" s="14">
        <v>220.05500000000001</v>
      </c>
      <c r="U5" s="24"/>
      <c r="V5" s="8">
        <v>5295.2216666666673</v>
      </c>
      <c r="W5" s="14">
        <v>387.38600000000002</v>
      </c>
      <c r="X5" s="14">
        <v>225.678</v>
      </c>
      <c r="Y5" s="13">
        <f>X5/V5</f>
        <v>4.2619178989359269E-2</v>
      </c>
      <c r="Z5" s="13">
        <f>W5/V5</f>
        <v>7.315765503049447E-2</v>
      </c>
      <c r="AA5" s="24"/>
      <c r="AB5" s="11">
        <v>5247.6959999999999</v>
      </c>
      <c r="AC5" s="12">
        <v>379.96</v>
      </c>
      <c r="AD5" s="12">
        <v>222.52600000000001</v>
      </c>
      <c r="AE5" s="13">
        <f>AD5/AB5</f>
        <v>4.2404514285888512E-2</v>
      </c>
      <c r="AF5" s="13">
        <f>AC5/AB5</f>
        <v>7.2405108832523837E-2</v>
      </c>
      <c r="AG5" s="24"/>
      <c r="AH5" s="11">
        <v>4989.9544444444446</v>
      </c>
      <c r="AI5" s="12">
        <v>383.83800000000002</v>
      </c>
      <c r="AJ5" s="12">
        <v>221.459</v>
      </c>
      <c r="AK5" s="13">
        <f>AJ5/AH5</f>
        <v>4.4380966292500108E-2</v>
      </c>
      <c r="AL5" s="13">
        <f>AI5/AH5</f>
        <v>7.692214513648421E-2</v>
      </c>
    </row>
    <row r="6" spans="1:38" x14ac:dyDescent="0.35">
      <c r="A6" s="22" t="s">
        <v>9</v>
      </c>
      <c r="B6" s="12">
        <v>32.85</v>
      </c>
      <c r="C6" s="14">
        <v>4.7779999999999996</v>
      </c>
      <c r="D6" s="14">
        <v>4.0510000000000002</v>
      </c>
      <c r="E6" s="24"/>
      <c r="F6" s="12">
        <v>35.950000000000003</v>
      </c>
      <c r="G6" s="14">
        <v>4.9800000000000004</v>
      </c>
      <c r="H6" s="14">
        <v>4.0549999999999997</v>
      </c>
      <c r="I6" s="24"/>
      <c r="J6" s="12">
        <v>35.799999999999997</v>
      </c>
      <c r="K6" s="14">
        <v>4.4770000000000003</v>
      </c>
      <c r="L6" s="14">
        <v>3.988</v>
      </c>
      <c r="M6" s="24"/>
      <c r="N6" s="12">
        <v>40.4</v>
      </c>
      <c r="O6" s="14">
        <v>4.3310000000000004</v>
      </c>
      <c r="P6" s="14">
        <v>4.8380000000000001</v>
      </c>
      <c r="Q6" s="24"/>
      <c r="R6" s="8">
        <v>51.175000000000004</v>
      </c>
      <c r="S6" s="14">
        <v>5.0990000000000002</v>
      </c>
      <c r="T6" s="14">
        <v>4.5629999999999997</v>
      </c>
      <c r="U6" s="24"/>
      <c r="V6" s="8">
        <v>57.06</v>
      </c>
      <c r="W6" s="14">
        <v>5.101</v>
      </c>
      <c r="X6" s="14">
        <v>4.7050000000000001</v>
      </c>
      <c r="Y6" s="13">
        <f t="shared" ref="Y6:Y19" si="0">X6/V6</f>
        <v>8.2457062740974404E-2</v>
      </c>
      <c r="Z6" s="13">
        <f t="shared" ref="Z6:Z19" si="1">W6/V6</f>
        <v>8.9397125832457056E-2</v>
      </c>
      <c r="AA6" s="24"/>
      <c r="AB6" s="11">
        <v>77.8888888888889</v>
      </c>
      <c r="AC6" s="12">
        <v>5.3</v>
      </c>
      <c r="AD6" s="12">
        <v>4.9189999999999996</v>
      </c>
      <c r="AE6" s="13">
        <f t="shared" ref="AE6:AE20" si="2">AD6/AB6</f>
        <v>6.3154065620542071E-2</v>
      </c>
      <c r="AF6" s="13">
        <f t="shared" ref="AF6:AF20" si="3">AC6/AB6</f>
        <v>6.8045649072753192E-2</v>
      </c>
      <c r="AG6" s="24"/>
      <c r="AH6" s="11">
        <v>76.3</v>
      </c>
      <c r="AI6" s="12">
        <v>6.3220000000000001</v>
      </c>
      <c r="AJ6" s="12">
        <v>4.7969999999999997</v>
      </c>
      <c r="AK6" s="13">
        <f t="shared" ref="AK6:AK20" si="4">AJ6/AH6</f>
        <v>6.2870249017038013E-2</v>
      </c>
      <c r="AL6" s="13">
        <f t="shared" ref="AL6:AL20" si="5">AI6/AH6</f>
        <v>8.2857142857142865E-2</v>
      </c>
    </row>
    <row r="7" spans="1:38" x14ac:dyDescent="0.35">
      <c r="A7" s="22" t="s">
        <v>10</v>
      </c>
      <c r="B7" s="12">
        <v>421.01</v>
      </c>
      <c r="C7" s="14">
        <v>49.6</v>
      </c>
      <c r="D7" s="14">
        <v>33.819000000000003</v>
      </c>
      <c r="E7" s="24"/>
      <c r="F7" s="12">
        <v>430.9</v>
      </c>
      <c r="G7" s="14">
        <v>47.533999999999999</v>
      </c>
      <c r="H7" s="14">
        <v>33.991999999999997</v>
      </c>
      <c r="I7" s="24"/>
      <c r="J7" s="12">
        <v>446.17</v>
      </c>
      <c r="K7" s="14">
        <v>44.533000000000001</v>
      </c>
      <c r="L7" s="14">
        <v>33.304000000000002</v>
      </c>
      <c r="M7" s="24"/>
      <c r="N7" s="12">
        <v>453.65</v>
      </c>
      <c r="O7" s="14">
        <v>43.701000000000001</v>
      </c>
      <c r="P7" s="14">
        <v>35.04</v>
      </c>
      <c r="Q7" s="24"/>
      <c r="R7" s="8">
        <v>462.60111111111109</v>
      </c>
      <c r="S7" s="14">
        <v>45.494999999999997</v>
      </c>
      <c r="T7" s="14">
        <v>36.113999999999997</v>
      </c>
      <c r="U7" s="24"/>
      <c r="V7" s="8">
        <v>487.97911111111114</v>
      </c>
      <c r="W7" s="14">
        <v>43.533000000000001</v>
      </c>
      <c r="X7" s="14">
        <v>34.267000000000003</v>
      </c>
      <c r="Y7" s="13">
        <f t="shared" si="0"/>
        <v>7.0222268166305848E-2</v>
      </c>
      <c r="Z7" s="13">
        <f t="shared" si="1"/>
        <v>8.9210785889742086E-2</v>
      </c>
      <c r="AA7" s="24"/>
      <c r="AB7" s="11">
        <v>488.03694444444449</v>
      </c>
      <c r="AC7" s="12">
        <v>45.515999999999998</v>
      </c>
      <c r="AD7" s="12">
        <v>37.593000000000004</v>
      </c>
      <c r="AE7" s="13">
        <f t="shared" si="2"/>
        <v>7.7029004520946451E-2</v>
      </c>
      <c r="AF7" s="13">
        <f t="shared" si="3"/>
        <v>9.3263431217923493E-2</v>
      </c>
      <c r="AG7" s="24"/>
      <c r="AH7" s="11">
        <v>496.18000000000006</v>
      </c>
      <c r="AI7" s="12">
        <v>45.53</v>
      </c>
      <c r="AJ7" s="12">
        <v>36.478999999999999</v>
      </c>
      <c r="AK7" s="13">
        <f t="shared" si="4"/>
        <v>7.3519690434922805E-2</v>
      </c>
      <c r="AL7" s="13">
        <f t="shared" si="5"/>
        <v>9.1761054456044169E-2</v>
      </c>
    </row>
    <row r="8" spans="1:38" x14ac:dyDescent="0.35">
      <c r="A8" s="22" t="s">
        <v>11</v>
      </c>
      <c r="B8" s="12">
        <v>10941.88</v>
      </c>
      <c r="C8" s="14">
        <v>718.70899999999995</v>
      </c>
      <c r="D8" s="14">
        <v>480.05200000000002</v>
      </c>
      <c r="E8" s="24"/>
      <c r="F8" s="12">
        <v>10687.97</v>
      </c>
      <c r="G8" s="14">
        <v>713.47400000000005</v>
      </c>
      <c r="H8" s="14">
        <v>471.37799999999999</v>
      </c>
      <c r="I8" s="24"/>
      <c r="J8" s="12">
        <v>10535.71</v>
      </c>
      <c r="K8" s="14">
        <v>713.88900000000001</v>
      </c>
      <c r="L8" s="14">
        <v>464.14499999999998</v>
      </c>
      <c r="M8" s="24"/>
      <c r="N8" s="12">
        <v>10545.36</v>
      </c>
      <c r="O8" s="14">
        <v>704.69299999999998</v>
      </c>
      <c r="P8" s="14">
        <v>460.97800000000001</v>
      </c>
      <c r="Q8" s="24"/>
      <c r="R8" s="8">
        <v>10787.563888888892</v>
      </c>
      <c r="S8" s="14">
        <v>704.71400000000006</v>
      </c>
      <c r="T8" s="14">
        <v>471.06700000000001</v>
      </c>
      <c r="U8" s="24"/>
      <c r="V8" s="8">
        <v>10996.284444444444</v>
      </c>
      <c r="W8" s="14">
        <v>736.65200000000004</v>
      </c>
      <c r="X8" s="14">
        <v>487.53500000000003</v>
      </c>
      <c r="Y8" s="13">
        <f t="shared" si="0"/>
        <v>4.4336339466583469E-2</v>
      </c>
      <c r="Z8" s="13">
        <f t="shared" si="1"/>
        <v>6.6990991704672778E-2</v>
      </c>
      <c r="AA8" s="24"/>
      <c r="AB8" s="11">
        <v>10923.733666666667</v>
      </c>
      <c r="AC8" s="12">
        <v>732.404</v>
      </c>
      <c r="AD8" s="12">
        <v>485.541</v>
      </c>
      <c r="AE8" s="13">
        <f t="shared" si="2"/>
        <v>4.4448264193918313E-2</v>
      </c>
      <c r="AF8" s="13">
        <f t="shared" si="3"/>
        <v>6.7047039258646635E-2</v>
      </c>
      <c r="AG8" s="24"/>
      <c r="AH8" s="11">
        <v>11241.248777777779</v>
      </c>
      <c r="AI8" s="12">
        <v>796.39</v>
      </c>
      <c r="AJ8" s="12">
        <v>493.08199999999999</v>
      </c>
      <c r="AK8" s="13">
        <f t="shared" si="4"/>
        <v>4.3863632034792016E-2</v>
      </c>
      <c r="AL8" s="13">
        <f t="shared" si="5"/>
        <v>7.0845331843766388E-2</v>
      </c>
    </row>
    <row r="9" spans="1:38" x14ac:dyDescent="0.35">
      <c r="A9" s="22" t="s">
        <v>12</v>
      </c>
      <c r="B9" s="12">
        <v>1058.48</v>
      </c>
      <c r="C9" s="14">
        <v>62.689</v>
      </c>
      <c r="D9" s="14">
        <v>44.512999999999998</v>
      </c>
      <c r="E9" s="24"/>
      <c r="F9" s="12">
        <v>1012.94</v>
      </c>
      <c r="G9" s="14">
        <v>63.8</v>
      </c>
      <c r="H9" s="14">
        <v>43.661999999999999</v>
      </c>
      <c r="I9" s="24"/>
      <c r="J9" s="12">
        <v>1070.53</v>
      </c>
      <c r="K9" s="14">
        <v>66.540000000000006</v>
      </c>
      <c r="L9" s="14">
        <v>44.165999999999997</v>
      </c>
      <c r="M9" s="24"/>
      <c r="N9" s="12">
        <v>1052.05</v>
      </c>
      <c r="O9" s="14">
        <v>71.295000000000002</v>
      </c>
      <c r="P9" s="14">
        <v>47.503999999999998</v>
      </c>
      <c r="Q9" s="24"/>
      <c r="R9" s="8">
        <v>1054.2281111111113</v>
      </c>
      <c r="S9" s="14">
        <v>68.638999999999996</v>
      </c>
      <c r="T9" s="14">
        <v>46.18</v>
      </c>
      <c r="U9" s="24"/>
      <c r="V9" s="8">
        <v>1036.4335555555556</v>
      </c>
      <c r="W9" s="14">
        <v>72.992000000000004</v>
      </c>
      <c r="X9" s="14">
        <v>46.33</v>
      </c>
      <c r="Y9" s="13">
        <f t="shared" si="0"/>
        <v>4.4701370147327876E-2</v>
      </c>
      <c r="Z9" s="13">
        <f t="shared" si="1"/>
        <v>7.0426125831939496E-2</v>
      </c>
      <c r="AA9" s="24"/>
      <c r="AB9" s="11">
        <v>914.87666666666655</v>
      </c>
      <c r="AC9" s="12">
        <v>69.771000000000001</v>
      </c>
      <c r="AD9" s="12">
        <v>48.281999999999996</v>
      </c>
      <c r="AE9" s="13">
        <f t="shared" si="2"/>
        <v>5.2774326594112873E-2</v>
      </c>
      <c r="AF9" s="13">
        <f t="shared" si="3"/>
        <v>7.6262738511201883E-2</v>
      </c>
      <c r="AG9" s="24"/>
      <c r="AH9" s="21">
        <v>810.59199999999998</v>
      </c>
      <c r="AI9" s="12">
        <v>64.198999999999998</v>
      </c>
      <c r="AJ9" s="12">
        <v>49.970999999999997</v>
      </c>
      <c r="AK9" s="13">
        <f t="shared" si="4"/>
        <v>6.1647536615214556E-2</v>
      </c>
      <c r="AL9" s="13">
        <f t="shared" si="5"/>
        <v>7.9200140144486994E-2</v>
      </c>
    </row>
    <row r="10" spans="1:38" x14ac:dyDescent="0.35">
      <c r="A10" s="22" t="s">
        <v>13</v>
      </c>
      <c r="B10" s="12">
        <v>341</v>
      </c>
      <c r="C10" s="14">
        <v>21.199000000000002</v>
      </c>
      <c r="D10" s="14">
        <v>12.324</v>
      </c>
      <c r="E10" s="24"/>
      <c r="F10" s="12">
        <v>317.25</v>
      </c>
      <c r="G10" s="14">
        <v>22.853999999999999</v>
      </c>
      <c r="H10" s="14">
        <v>13.513</v>
      </c>
      <c r="I10" s="24"/>
      <c r="J10" s="12">
        <v>302.45999999999998</v>
      </c>
      <c r="K10" s="14">
        <v>19.850000000000001</v>
      </c>
      <c r="L10" s="14">
        <v>13.061999999999999</v>
      </c>
      <c r="M10" s="24"/>
      <c r="N10" s="12">
        <v>270.04000000000002</v>
      </c>
      <c r="O10" s="14">
        <v>22.02</v>
      </c>
      <c r="P10" s="14">
        <v>12.923999999999999</v>
      </c>
      <c r="Q10" s="24"/>
      <c r="R10" s="8">
        <v>280.5311111111111</v>
      </c>
      <c r="S10" s="14">
        <v>22.574000000000002</v>
      </c>
      <c r="T10" s="14">
        <v>12.46</v>
      </c>
      <c r="U10" s="24"/>
      <c r="V10" s="8">
        <v>320.64444444444445</v>
      </c>
      <c r="W10" s="14">
        <v>24.625</v>
      </c>
      <c r="X10" s="14">
        <v>12.616</v>
      </c>
      <c r="Y10" s="13">
        <f t="shared" si="0"/>
        <v>3.9345762007069095E-2</v>
      </c>
      <c r="Z10" s="13">
        <f t="shared" si="1"/>
        <v>7.679846143183866E-2</v>
      </c>
      <c r="AA10" s="24"/>
      <c r="AB10" s="11">
        <v>336.68888888888893</v>
      </c>
      <c r="AC10" s="12">
        <v>22.928999999999998</v>
      </c>
      <c r="AD10" s="12">
        <v>16.059999999999999</v>
      </c>
      <c r="AE10" s="13">
        <f t="shared" si="2"/>
        <v>4.7699821793940986E-2</v>
      </c>
      <c r="AF10" s="13">
        <f t="shared" si="3"/>
        <v>6.8101445449145259E-2</v>
      </c>
      <c r="AG10" s="24"/>
      <c r="AH10" s="21">
        <v>351.19011111111109</v>
      </c>
      <c r="AI10" s="12">
        <v>24.544</v>
      </c>
      <c r="AJ10" s="12">
        <v>17.056999999999999</v>
      </c>
      <c r="AK10" s="13">
        <f t="shared" si="4"/>
        <v>4.8569135235711207E-2</v>
      </c>
      <c r="AL10" s="13">
        <f t="shared" si="5"/>
        <v>6.9888072652007735E-2</v>
      </c>
    </row>
    <row r="11" spans="1:38" x14ac:dyDescent="0.35">
      <c r="A11" s="22" t="s">
        <v>14</v>
      </c>
      <c r="B11" s="12">
        <v>6177.69</v>
      </c>
      <c r="C11" s="14">
        <v>389.21100000000001</v>
      </c>
      <c r="D11" s="14">
        <v>258.584</v>
      </c>
      <c r="E11" s="24"/>
      <c r="F11" s="12">
        <v>6025.97</v>
      </c>
      <c r="G11" s="14">
        <v>375.42099999999999</v>
      </c>
      <c r="H11" s="14">
        <v>246.63499999999999</v>
      </c>
      <c r="I11" s="24"/>
      <c r="J11" s="12">
        <v>5879.37</v>
      </c>
      <c r="K11" s="14">
        <v>366.17700000000002</v>
      </c>
      <c r="L11" s="14">
        <v>236.30699999999999</v>
      </c>
      <c r="M11" s="24"/>
      <c r="N11" s="12">
        <v>5729.8</v>
      </c>
      <c r="O11" s="14">
        <v>375.173</v>
      </c>
      <c r="P11" s="14">
        <v>255.541</v>
      </c>
      <c r="Q11" s="24"/>
      <c r="R11" s="8">
        <v>5898.5771111111098</v>
      </c>
      <c r="S11" s="14">
        <v>390.72199999999998</v>
      </c>
      <c r="T11" s="14">
        <v>256.10000000000002</v>
      </c>
      <c r="U11" s="24"/>
      <c r="V11" s="8">
        <v>5797.083555555555</v>
      </c>
      <c r="W11" s="14">
        <v>408.56599999999997</v>
      </c>
      <c r="X11" s="14">
        <v>270.40629999999999</v>
      </c>
      <c r="Y11" s="13">
        <f t="shared" si="0"/>
        <v>4.664523072827885E-2</v>
      </c>
      <c r="Z11" s="13">
        <f t="shared" si="1"/>
        <v>7.0477852541638186E-2</v>
      </c>
      <c r="AA11" s="24"/>
      <c r="AB11" s="11">
        <v>5861.910972222222</v>
      </c>
      <c r="AC11" s="12">
        <v>387.50299999999999</v>
      </c>
      <c r="AD11" s="12">
        <v>259.577</v>
      </c>
      <c r="AE11" s="13">
        <f t="shared" si="2"/>
        <v>4.4281975831781631E-2</v>
      </c>
      <c r="AF11" s="13">
        <f t="shared" si="3"/>
        <v>6.6105234596065432E-2</v>
      </c>
      <c r="AG11" s="24"/>
      <c r="AH11" s="21">
        <v>5824.9923333333336</v>
      </c>
      <c r="AI11" s="12">
        <v>397.01499999999999</v>
      </c>
      <c r="AJ11" s="12">
        <v>273.267</v>
      </c>
      <c r="AK11" s="13">
        <f t="shared" si="4"/>
        <v>4.6912851444668564E-2</v>
      </c>
      <c r="AL11" s="13">
        <f t="shared" si="5"/>
        <v>6.8157171251212512E-2</v>
      </c>
    </row>
    <row r="12" spans="1:38" x14ac:dyDescent="0.35">
      <c r="A12" s="22" t="s">
        <v>23</v>
      </c>
      <c r="B12" s="12">
        <v>2049.65</v>
      </c>
      <c r="C12" s="14">
        <v>129.53899999999999</v>
      </c>
      <c r="D12" s="14">
        <v>86.99</v>
      </c>
      <c r="E12" s="24"/>
      <c r="F12" s="12">
        <v>2017.2</v>
      </c>
      <c r="G12" s="14">
        <v>133.70099999999999</v>
      </c>
      <c r="H12" s="14">
        <v>84.256</v>
      </c>
      <c r="I12" s="24"/>
      <c r="J12" s="12">
        <v>2026.54</v>
      </c>
      <c r="K12" s="14">
        <v>135.036</v>
      </c>
      <c r="L12" s="14">
        <v>89.138999999999996</v>
      </c>
      <c r="M12" s="24"/>
      <c r="N12" s="12">
        <v>2019.67</v>
      </c>
      <c r="O12" s="14">
        <v>140.161</v>
      </c>
      <c r="P12" s="14">
        <v>92.744</v>
      </c>
      <c r="Q12" s="24"/>
      <c r="R12" s="8">
        <v>2103.6814444444449</v>
      </c>
      <c r="S12" s="14">
        <v>142.316</v>
      </c>
      <c r="T12" s="14">
        <v>98.539000000000001</v>
      </c>
      <c r="U12" s="24"/>
      <c r="V12" s="8">
        <v>2136.0701111111111</v>
      </c>
      <c r="W12" s="14">
        <v>147.51499999999999</v>
      </c>
      <c r="X12" s="14">
        <v>97.917000000000002</v>
      </c>
      <c r="Y12" s="13">
        <f t="shared" si="0"/>
        <v>4.5839787510095771E-2</v>
      </c>
      <c r="Z12" s="13">
        <f t="shared" si="1"/>
        <v>6.9059062824144701E-2</v>
      </c>
      <c r="AA12" s="24"/>
      <c r="AB12" s="11">
        <v>2193.0162500000001</v>
      </c>
      <c r="AC12" s="12">
        <v>151.745</v>
      </c>
      <c r="AD12" s="12">
        <v>103.502</v>
      </c>
      <c r="AE12" s="13">
        <f t="shared" si="2"/>
        <v>4.719618470679366E-2</v>
      </c>
      <c r="AF12" s="13">
        <f t="shared" si="3"/>
        <v>6.9194653710386314E-2</v>
      </c>
      <c r="AG12" s="24"/>
      <c r="AH12" s="21">
        <v>2256.3061111111115</v>
      </c>
      <c r="AI12" s="12">
        <v>159.36199999999999</v>
      </c>
      <c r="AJ12" s="12">
        <v>114.49299999999999</v>
      </c>
      <c r="AK12" s="13">
        <f t="shared" si="4"/>
        <v>5.0743557993386916E-2</v>
      </c>
      <c r="AL12" s="13">
        <f t="shared" si="5"/>
        <v>7.0629600839720558E-2</v>
      </c>
    </row>
    <row r="13" spans="1:38" x14ac:dyDescent="0.35">
      <c r="A13" s="22" t="s">
        <v>15</v>
      </c>
      <c r="B13" s="12">
        <v>3725.72</v>
      </c>
      <c r="C13" s="14">
        <v>238.31700000000001</v>
      </c>
      <c r="D13" s="14">
        <v>146.29599999999999</v>
      </c>
      <c r="E13" s="24"/>
      <c r="F13" s="12">
        <v>3651.66</v>
      </c>
      <c r="G13" s="14">
        <v>231.578</v>
      </c>
      <c r="H13" s="14">
        <v>132.67599999999999</v>
      </c>
      <c r="I13" s="24"/>
      <c r="J13" s="12">
        <v>3770.29</v>
      </c>
      <c r="K13" s="14">
        <v>237.922</v>
      </c>
      <c r="L13" s="14">
        <v>139.471</v>
      </c>
      <c r="M13" s="24"/>
      <c r="N13" s="12">
        <v>3769.2</v>
      </c>
      <c r="O13" s="14">
        <v>256.87599999999998</v>
      </c>
      <c r="P13" s="14">
        <v>135.999</v>
      </c>
      <c r="Q13" s="24"/>
      <c r="R13" s="8">
        <v>3780.5623333333338</v>
      </c>
      <c r="S13" s="14">
        <v>261.286</v>
      </c>
      <c r="T13" s="14">
        <v>140.27000000000001</v>
      </c>
      <c r="U13" s="24"/>
      <c r="V13" s="8">
        <v>3833.0035555555551</v>
      </c>
      <c r="W13" s="14">
        <v>268.34500000000003</v>
      </c>
      <c r="X13" s="14">
        <v>154.57599999999999</v>
      </c>
      <c r="Y13" s="13">
        <f t="shared" si="0"/>
        <v>4.0327643259280975E-2</v>
      </c>
      <c r="Z13" s="13">
        <f t="shared" si="1"/>
        <v>7.000906628720989E-2</v>
      </c>
      <c r="AA13" s="24"/>
      <c r="AB13" s="11">
        <v>3744.9634722222227</v>
      </c>
      <c r="AC13" s="12">
        <v>268.108</v>
      </c>
      <c r="AD13" s="12">
        <v>170.24199999999999</v>
      </c>
      <c r="AE13" s="13">
        <f t="shared" si="2"/>
        <v>4.5458921365387886E-2</v>
      </c>
      <c r="AF13" s="13">
        <f t="shared" si="3"/>
        <v>7.1591619514757912E-2</v>
      </c>
      <c r="AG13" s="24"/>
      <c r="AH13" s="21">
        <v>3731.4045555555558</v>
      </c>
      <c r="AI13" s="12">
        <v>266.286</v>
      </c>
      <c r="AJ13" s="12">
        <v>176.09</v>
      </c>
      <c r="AK13" s="13">
        <f t="shared" si="4"/>
        <v>4.7191345076165986E-2</v>
      </c>
      <c r="AL13" s="13">
        <f t="shared" si="5"/>
        <v>7.1363476148287433E-2</v>
      </c>
    </row>
    <row r="14" spans="1:38" x14ac:dyDescent="0.35">
      <c r="A14" s="22" t="s">
        <v>16</v>
      </c>
      <c r="B14" s="12">
        <v>1256.76</v>
      </c>
      <c r="C14" s="14">
        <v>79.212999999999994</v>
      </c>
      <c r="D14" s="14">
        <v>52.948</v>
      </c>
      <c r="E14" s="24"/>
      <c r="F14" s="12">
        <v>1230.53</v>
      </c>
      <c r="G14" s="14">
        <v>80.772000000000006</v>
      </c>
      <c r="H14" s="14">
        <v>52.652999999999999</v>
      </c>
      <c r="I14" s="24"/>
      <c r="J14" s="12">
        <v>1194.25</v>
      </c>
      <c r="K14" s="14">
        <v>84.823999999999998</v>
      </c>
      <c r="L14" s="14">
        <v>52.927</v>
      </c>
      <c r="M14" s="24"/>
      <c r="N14" s="12">
        <v>1151.3900000000001</v>
      </c>
      <c r="O14" s="14">
        <v>81.900000000000006</v>
      </c>
      <c r="P14" s="14">
        <v>51.262</v>
      </c>
      <c r="Q14" s="24"/>
      <c r="R14" s="8">
        <v>1147.4244333333334</v>
      </c>
      <c r="S14" s="14">
        <v>87.52</v>
      </c>
      <c r="T14" s="14">
        <v>54.103999999999999</v>
      </c>
      <c r="U14" s="24"/>
      <c r="V14" s="8">
        <v>1147.4216666666669</v>
      </c>
      <c r="W14" s="14">
        <v>87.033000000000001</v>
      </c>
      <c r="X14" s="14">
        <v>56.786999999999999</v>
      </c>
      <c r="Y14" s="13">
        <f t="shared" si="0"/>
        <v>4.9490960167215471E-2</v>
      </c>
      <c r="Z14" s="13">
        <f t="shared" si="1"/>
        <v>7.5850929547841311E-2</v>
      </c>
      <c r="AA14" s="24"/>
      <c r="AB14" s="11">
        <v>1142.7109722222224</v>
      </c>
      <c r="AC14" s="12">
        <v>85.15</v>
      </c>
      <c r="AD14" s="12">
        <v>55.497999999999998</v>
      </c>
      <c r="AE14" s="13">
        <f t="shared" si="2"/>
        <v>4.8566961680671893E-2</v>
      </c>
      <c r="AF14" s="13">
        <f t="shared" si="3"/>
        <v>7.451578051658099E-2</v>
      </c>
      <c r="AG14" s="24"/>
      <c r="AH14" s="21">
        <v>1183.6716666666666</v>
      </c>
      <c r="AI14" s="12">
        <v>87.281999999999996</v>
      </c>
      <c r="AJ14" s="12">
        <v>58.268999999999998</v>
      </c>
      <c r="AK14" s="13">
        <f t="shared" si="4"/>
        <v>4.9227333593352886E-2</v>
      </c>
      <c r="AL14" s="13">
        <f t="shared" si="5"/>
        <v>7.3738353681975441E-2</v>
      </c>
    </row>
    <row r="15" spans="1:38" x14ac:dyDescent="0.35">
      <c r="A15" s="22" t="s">
        <v>17</v>
      </c>
      <c r="B15" s="12">
        <v>25.5</v>
      </c>
      <c r="C15" s="14">
        <v>5</v>
      </c>
      <c r="D15" s="14">
        <v>5.0380000000000003</v>
      </c>
      <c r="E15" s="24"/>
      <c r="F15" s="12">
        <v>19.399999999999999</v>
      </c>
      <c r="G15" s="14">
        <v>5</v>
      </c>
      <c r="H15" s="14">
        <v>4.9189999999999996</v>
      </c>
      <c r="I15" s="24"/>
      <c r="J15" s="12">
        <v>20.9</v>
      </c>
      <c r="K15" s="14">
        <v>5</v>
      </c>
      <c r="L15" s="14">
        <v>5.3479999999999999</v>
      </c>
      <c r="M15" s="24"/>
      <c r="N15" s="12">
        <v>25</v>
      </c>
      <c r="O15" s="14">
        <v>5</v>
      </c>
      <c r="P15" s="14">
        <v>5.4349999999999996</v>
      </c>
      <c r="Q15" s="24"/>
      <c r="R15" s="8">
        <v>19.399999999999999</v>
      </c>
      <c r="S15" s="14">
        <v>4</v>
      </c>
      <c r="T15" s="14">
        <v>4.6429999999999998</v>
      </c>
      <c r="U15" s="24"/>
      <c r="V15" s="8">
        <v>25.900000000000002</v>
      </c>
      <c r="W15" s="14">
        <v>4</v>
      </c>
      <c r="X15" s="14">
        <v>4.9379999999999997</v>
      </c>
      <c r="Y15" s="13">
        <f t="shared" si="0"/>
        <v>0.19065637065637062</v>
      </c>
      <c r="Z15" s="13">
        <f t="shared" si="1"/>
        <v>0.15444015444015444</v>
      </c>
      <c r="AA15" s="24"/>
      <c r="AB15" s="11">
        <v>19</v>
      </c>
      <c r="AC15" s="12">
        <v>4</v>
      </c>
      <c r="AD15" s="12">
        <v>4.8520000000000003</v>
      </c>
      <c r="AE15" s="13">
        <f t="shared" si="2"/>
        <v>0.25536842105263158</v>
      </c>
      <c r="AF15" s="13">
        <f t="shared" si="3"/>
        <v>0.21052631578947367</v>
      </c>
      <c r="AG15" s="24"/>
      <c r="AH15" s="21">
        <v>17.3</v>
      </c>
      <c r="AI15" s="12">
        <v>4</v>
      </c>
      <c r="AJ15" s="12">
        <v>3.734</v>
      </c>
      <c r="AK15" s="13">
        <f t="shared" si="4"/>
        <v>0.21583815028901734</v>
      </c>
      <c r="AL15" s="13">
        <f t="shared" si="5"/>
        <v>0.23121387283236994</v>
      </c>
    </row>
    <row r="16" spans="1:38" x14ac:dyDescent="0.35">
      <c r="A16" s="22" t="s">
        <v>18</v>
      </c>
      <c r="B16" s="12">
        <v>496.11</v>
      </c>
      <c r="C16" s="14">
        <v>21.526</v>
      </c>
      <c r="D16" s="14">
        <v>14.8</v>
      </c>
      <c r="E16" s="24"/>
      <c r="F16" s="12">
        <v>544.32000000000005</v>
      </c>
      <c r="G16" s="14">
        <v>22.219000000000001</v>
      </c>
      <c r="H16" s="14">
        <v>17.152000000000001</v>
      </c>
      <c r="I16" s="24"/>
      <c r="J16" s="12">
        <v>555.63</v>
      </c>
      <c r="K16" s="14">
        <v>22.724</v>
      </c>
      <c r="L16" s="14">
        <v>16.692</v>
      </c>
      <c r="M16" s="24"/>
      <c r="N16" s="12">
        <v>558.64</v>
      </c>
      <c r="O16" s="14">
        <v>25.946999999999999</v>
      </c>
      <c r="P16" s="14">
        <v>19.722999999999999</v>
      </c>
      <c r="Q16" s="24"/>
      <c r="R16" s="8">
        <v>583.95933333333335</v>
      </c>
      <c r="S16" s="14">
        <v>28.404</v>
      </c>
      <c r="T16" s="14">
        <v>18.693000000000001</v>
      </c>
      <c r="U16" s="24"/>
      <c r="V16" s="8">
        <v>602.32399999999996</v>
      </c>
      <c r="W16" s="14">
        <v>29.298999999999999</v>
      </c>
      <c r="X16" s="14">
        <v>23.396000000000001</v>
      </c>
      <c r="Y16" s="13">
        <f t="shared" si="0"/>
        <v>3.8842881904091492E-2</v>
      </c>
      <c r="Z16" s="13">
        <f t="shared" si="1"/>
        <v>4.8643255125148596E-2</v>
      </c>
      <c r="AA16" s="24"/>
      <c r="AB16" s="11">
        <v>619.26111111111095</v>
      </c>
      <c r="AC16" s="12">
        <v>30.356000000000002</v>
      </c>
      <c r="AD16" s="12">
        <v>23.326000000000001</v>
      </c>
      <c r="AE16" s="13">
        <f t="shared" si="2"/>
        <v>3.7667471090098423E-2</v>
      </c>
      <c r="AF16" s="13">
        <f t="shared" si="3"/>
        <v>4.9019709869288684E-2</v>
      </c>
      <c r="AG16" s="24"/>
      <c r="AH16" s="21">
        <v>614.71644444444451</v>
      </c>
      <c r="AI16" s="12">
        <v>33.151000000000003</v>
      </c>
      <c r="AJ16" s="12">
        <v>23.695</v>
      </c>
      <c r="AK16" s="13">
        <f t="shared" si="4"/>
        <v>3.8546227637385834E-2</v>
      </c>
      <c r="AL16" s="13">
        <f t="shared" si="5"/>
        <v>5.3928929833592654E-2</v>
      </c>
    </row>
    <row r="17" spans="1:38" x14ac:dyDescent="0.35">
      <c r="A17" s="22" t="s">
        <v>19</v>
      </c>
      <c r="B17" s="12">
        <v>2751.16</v>
      </c>
      <c r="C17" s="14">
        <v>151</v>
      </c>
      <c r="D17" s="14">
        <v>61.813000000000002</v>
      </c>
      <c r="E17" s="24"/>
      <c r="F17" s="12">
        <v>3094.98</v>
      </c>
      <c r="G17" s="14">
        <v>147.767</v>
      </c>
      <c r="H17" s="14">
        <v>62.51</v>
      </c>
      <c r="I17" s="24"/>
      <c r="J17" s="12">
        <v>3167.8</v>
      </c>
      <c r="K17" s="14">
        <v>147.28299999999999</v>
      </c>
      <c r="L17" s="14">
        <v>66.885999999999996</v>
      </c>
      <c r="M17" s="24"/>
      <c r="N17" s="12">
        <v>2928.32</v>
      </c>
      <c r="O17" s="14">
        <v>146.309</v>
      </c>
      <c r="P17" s="14">
        <v>72.783000000000001</v>
      </c>
      <c r="Q17" s="24"/>
      <c r="R17" s="8">
        <v>2948.2041111111116</v>
      </c>
      <c r="S17" s="14">
        <v>157.12200000000001</v>
      </c>
      <c r="T17" s="14">
        <v>74.266000000000005</v>
      </c>
      <c r="U17" s="24"/>
      <c r="V17" s="8">
        <v>2911.7347777777777</v>
      </c>
      <c r="W17" s="14">
        <v>156.35300000000001</v>
      </c>
      <c r="X17" s="14">
        <v>74.394999999999996</v>
      </c>
      <c r="Y17" s="13">
        <f t="shared" si="0"/>
        <v>2.5550060591980808E-2</v>
      </c>
      <c r="Z17" s="13">
        <f t="shared" si="1"/>
        <v>5.3697541820525246E-2</v>
      </c>
      <c r="AA17" s="24"/>
      <c r="AB17" s="11">
        <v>3032.9413888888885</v>
      </c>
      <c r="AC17" s="12">
        <v>162.58199999999999</v>
      </c>
      <c r="AD17" s="12">
        <v>75.296999999999997</v>
      </c>
      <c r="AE17" s="13">
        <f t="shared" si="2"/>
        <v>2.4826394692574291E-2</v>
      </c>
      <c r="AF17" s="13">
        <f t="shared" si="3"/>
        <v>5.3605388022206907E-2</v>
      </c>
      <c r="AG17" s="24"/>
      <c r="AH17" s="21">
        <v>3287.9303333333332</v>
      </c>
      <c r="AI17" s="12">
        <v>176.61500000000001</v>
      </c>
      <c r="AJ17" s="12">
        <v>79.239000000000004</v>
      </c>
      <c r="AK17" s="13">
        <f t="shared" si="4"/>
        <v>2.4099963188595544E-2</v>
      </c>
      <c r="AL17" s="13">
        <f t="shared" si="5"/>
        <v>5.3716162477489643E-2</v>
      </c>
    </row>
    <row r="18" spans="1:38" x14ac:dyDescent="0.35">
      <c r="A18" s="22" t="s">
        <v>20</v>
      </c>
      <c r="B18" s="12">
        <v>2753.01</v>
      </c>
      <c r="C18" s="14">
        <v>167.392</v>
      </c>
      <c r="D18" s="14">
        <v>88.733999999999995</v>
      </c>
      <c r="E18" s="24"/>
      <c r="F18" s="12">
        <v>2728.51</v>
      </c>
      <c r="G18" s="14">
        <v>175.203</v>
      </c>
      <c r="H18" s="14">
        <v>91.858999999999995</v>
      </c>
      <c r="I18" s="24"/>
      <c r="J18" s="12">
        <v>2689.12</v>
      </c>
      <c r="K18" s="14">
        <v>176.70400000000001</v>
      </c>
      <c r="L18" s="14">
        <v>95.962000000000003</v>
      </c>
      <c r="M18" s="24"/>
      <c r="N18" s="12">
        <v>2707.05</v>
      </c>
      <c r="O18" s="14">
        <v>174.012</v>
      </c>
      <c r="P18" s="14">
        <v>98.328999999999994</v>
      </c>
      <c r="Q18" s="24"/>
      <c r="R18" s="8">
        <v>2747.1621111111112</v>
      </c>
      <c r="S18" s="14">
        <v>189.32</v>
      </c>
      <c r="T18" s="14">
        <v>104.166</v>
      </c>
      <c r="U18" s="24"/>
      <c r="V18" s="8">
        <v>2798.5005555555554</v>
      </c>
      <c r="W18" s="14">
        <v>193.31399999999999</v>
      </c>
      <c r="X18" s="14">
        <v>107.81100000000001</v>
      </c>
      <c r="Y18" s="13">
        <f t="shared" si="0"/>
        <v>3.852455908431917E-2</v>
      </c>
      <c r="Z18" s="13">
        <f t="shared" si="1"/>
        <v>6.9077706494013361E-2</v>
      </c>
      <c r="AA18" s="24"/>
      <c r="AB18" s="11">
        <v>2790.6555555555556</v>
      </c>
      <c r="AC18" s="12">
        <v>200.11199999999999</v>
      </c>
      <c r="AD18" s="12">
        <v>104.15</v>
      </c>
      <c r="AE18" s="13">
        <f t="shared" si="2"/>
        <v>3.7320979937012014E-2</v>
      </c>
      <c r="AF18" s="13">
        <f t="shared" si="3"/>
        <v>7.1707882257852587E-2</v>
      </c>
      <c r="AG18" s="24"/>
      <c r="AH18" s="21">
        <v>2787.2752222222221</v>
      </c>
      <c r="AI18" s="12">
        <v>200.25</v>
      </c>
      <c r="AJ18" s="12">
        <v>107.20099999999999</v>
      </c>
      <c r="AK18" s="13">
        <f t="shared" si="4"/>
        <v>3.8460859245371334E-2</v>
      </c>
      <c r="AL18" s="13">
        <f t="shared" si="5"/>
        <v>7.1844358391112126E-2</v>
      </c>
    </row>
    <row r="19" spans="1:38" ht="16" x14ac:dyDescent="0.5">
      <c r="A19" s="22" t="s">
        <v>21</v>
      </c>
      <c r="B19" s="25">
        <v>9406.5400000000009</v>
      </c>
      <c r="C19" s="15">
        <v>615.98800000000006</v>
      </c>
      <c r="D19" s="15">
        <v>342.96899999999999</v>
      </c>
      <c r="E19" s="24"/>
      <c r="F19" s="25">
        <v>9212.31</v>
      </c>
      <c r="G19" s="15">
        <v>608.04499999999996</v>
      </c>
      <c r="H19" s="15">
        <v>342.83600000000001</v>
      </c>
      <c r="I19" s="24"/>
      <c r="J19" s="25">
        <v>9027.64</v>
      </c>
      <c r="K19" s="15">
        <v>563.93100000000004</v>
      </c>
      <c r="L19" s="15">
        <v>333.21899999999999</v>
      </c>
      <c r="M19" s="24"/>
      <c r="N19" s="25">
        <v>9155.73</v>
      </c>
      <c r="O19" s="15">
        <v>569.54100000000005</v>
      </c>
      <c r="P19" s="15">
        <v>330.97199999999998</v>
      </c>
      <c r="Q19" s="24"/>
      <c r="R19" s="8">
        <v>9543.6565555555571</v>
      </c>
      <c r="S19" s="15">
        <v>626.68600000000004</v>
      </c>
      <c r="T19" s="15">
        <v>330.286</v>
      </c>
      <c r="U19" s="24"/>
      <c r="V19" s="8">
        <v>9707.8024444444454</v>
      </c>
      <c r="W19" s="15">
        <v>654.37699999999995</v>
      </c>
      <c r="X19" s="15">
        <v>347.01600000000002</v>
      </c>
      <c r="Y19" s="13">
        <f t="shared" si="0"/>
        <v>3.5746092072422568E-2</v>
      </c>
      <c r="Z19" s="13">
        <f t="shared" si="1"/>
        <v>6.7407325575983987E-2</v>
      </c>
      <c r="AA19" s="24"/>
      <c r="AB19" s="11">
        <v>9779.5562499999978</v>
      </c>
      <c r="AC19" s="12">
        <v>696.23500000000001</v>
      </c>
      <c r="AD19" s="12">
        <v>357.44900000000001</v>
      </c>
      <c r="AE19" s="13">
        <f t="shared" si="2"/>
        <v>3.6550635924815104E-2</v>
      </c>
      <c r="AF19" s="13">
        <f t="shared" si="3"/>
        <v>7.119290305222184E-2</v>
      </c>
      <c r="AG19" s="24"/>
      <c r="AH19" s="21">
        <v>9645.2785555555565</v>
      </c>
      <c r="AI19" s="12">
        <v>722.29200000000003</v>
      </c>
      <c r="AJ19" s="12">
        <v>387.69</v>
      </c>
      <c r="AK19" s="13">
        <f t="shared" si="4"/>
        <v>4.0194795595270345E-2</v>
      </c>
      <c r="AL19" s="13">
        <f t="shared" si="5"/>
        <v>7.4885551084884858E-2</v>
      </c>
    </row>
    <row r="20" spans="1:38" s="16" customFormat="1" x14ac:dyDescent="0.35">
      <c r="A20" s="19" t="s">
        <v>22</v>
      </c>
      <c r="B20" s="17">
        <f>SUM(B5:B19)</f>
        <v>46377.070000000007</v>
      </c>
      <c r="C20" s="18">
        <f>SUM(C5:C19)</f>
        <v>2989.7650000000003</v>
      </c>
      <c r="D20" s="18">
        <f>SUM(D5:D19)</f>
        <v>1833.6420000000003</v>
      </c>
      <c r="E20" s="19"/>
      <c r="F20" s="17">
        <f>SUM(F5:F19)</f>
        <v>45913.58</v>
      </c>
      <c r="G20" s="18">
        <f>SUM(G5:G19)</f>
        <v>2964.3530000000001</v>
      </c>
      <c r="H20" s="18">
        <f>SUM(H5:H19)</f>
        <v>1811.991</v>
      </c>
      <c r="I20" s="19"/>
      <c r="J20" s="17">
        <f>SUM(J5:J19)</f>
        <v>45758.780000000006</v>
      </c>
      <c r="K20" s="18">
        <f>SUM(K5:K19)</f>
        <v>2933.8500000000004</v>
      </c>
      <c r="L20" s="18">
        <f>SUM(L5:L19)</f>
        <v>1795.26</v>
      </c>
      <c r="M20" s="19"/>
      <c r="N20" s="17">
        <f>SUM(N5:N19)</f>
        <v>45549.3</v>
      </c>
      <c r="O20" s="18">
        <f>SUM(O5:O19)</f>
        <v>2980.0620000000008</v>
      </c>
      <c r="P20" s="18">
        <f>SUM(P5:P19)</f>
        <v>1840.9359999999997</v>
      </c>
      <c r="Q20" s="19"/>
      <c r="R20" s="17">
        <f>SUM(R5:R19)</f>
        <v>46550.762100000007</v>
      </c>
      <c r="S20" s="18">
        <f>SUM(S5:S19)</f>
        <v>3106.1460000000002</v>
      </c>
      <c r="T20" s="18">
        <f>SUM(T5:T19)</f>
        <v>1871.5060000000001</v>
      </c>
      <c r="U20" s="19"/>
      <c r="V20" s="17">
        <f>SUM(V5:V19)</f>
        <v>47153.463888888888</v>
      </c>
      <c r="W20" s="18">
        <f>SUM(W5:W19)</f>
        <v>3219.0909999999999</v>
      </c>
      <c r="X20" s="18">
        <f>SUM(X5:X19)</f>
        <v>1948.3733</v>
      </c>
      <c r="Y20" s="19"/>
      <c r="Z20" s="19"/>
      <c r="AA20" s="19"/>
      <c r="AB20" s="17">
        <f>SUM(AB5:AB19)</f>
        <v>47172.937027777763</v>
      </c>
      <c r="AC20" s="17">
        <f t="shared" ref="AC20:AD20" si="6">SUM(AC5:AC19)</f>
        <v>3241.6710000000007</v>
      </c>
      <c r="AD20" s="17">
        <f t="shared" si="6"/>
        <v>1968.8140000000003</v>
      </c>
      <c r="AE20" s="20">
        <f t="shared" si="2"/>
        <v>4.1736091158383143E-2</v>
      </c>
      <c r="AF20" s="20">
        <f t="shared" si="3"/>
        <v>6.871887154474067E-2</v>
      </c>
      <c r="AG20" s="19"/>
      <c r="AH20" s="17">
        <f>SUM(AH5:AH19)</f>
        <v>47314.340555555551</v>
      </c>
      <c r="AI20" s="17">
        <f t="shared" ref="AI20:AJ20" si="7">SUM(AI5:AI19)</f>
        <v>3367.0760000000005</v>
      </c>
      <c r="AJ20" s="17">
        <f t="shared" si="7"/>
        <v>2046.5229999999999</v>
      </c>
      <c r="AK20" s="20">
        <f t="shared" si="4"/>
        <v>4.3253757232376802E-2</v>
      </c>
      <c r="AL20" s="20">
        <f t="shared" si="5"/>
        <v>7.116396340865086E-2</v>
      </c>
    </row>
    <row r="21" spans="1:38" x14ac:dyDescent="0.35">
      <c r="R21" s="7"/>
      <c r="S21" s="7"/>
      <c r="T21" s="7"/>
      <c r="V21" s="7"/>
      <c r="W21" s="7"/>
      <c r="X21" s="7"/>
    </row>
  </sheetData>
  <mergeCells count="8">
    <mergeCell ref="AB3:AF3"/>
    <mergeCell ref="AH3:AL3"/>
    <mergeCell ref="B3:D3"/>
    <mergeCell ref="F3:H3"/>
    <mergeCell ref="J3:L3"/>
    <mergeCell ref="N3:P3"/>
    <mergeCell ref="R3:T3"/>
    <mergeCell ref="V3:Z3"/>
  </mergeCells>
  <pageMargins left="0.7" right="0.7" top="0.75" bottom="0.75" header="0.3" footer="0.3"/>
  <pageSetup paperSize="5" scale="54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D30"/>
  <sheetViews>
    <sheetView workbookViewId="0">
      <selection activeCell="A31" sqref="A31"/>
    </sheetView>
  </sheetViews>
  <sheetFormatPr defaultRowHeight="12.5" x14ac:dyDescent="0.25"/>
  <cols>
    <col min="3" max="3" width="11.453125" customWidth="1"/>
  </cols>
  <sheetData>
    <row r="25" spans="1:4" ht="14.5" x14ac:dyDescent="0.35">
      <c r="B25" s="3" t="s">
        <v>7</v>
      </c>
      <c r="C25" s="3" t="s">
        <v>1</v>
      </c>
      <c r="D25" s="3" t="s">
        <v>0</v>
      </c>
    </row>
    <row r="26" spans="1:4" x14ac:dyDescent="0.25">
      <c r="A26" t="s">
        <v>2</v>
      </c>
      <c r="B26" s="4">
        <f>'2017-18'!B12</f>
        <v>2049.65</v>
      </c>
      <c r="C26" s="1">
        <f>'2017-18'!C12</f>
        <v>129.53899999999999</v>
      </c>
      <c r="D26" s="1">
        <f>'2017-18'!D12</f>
        <v>86.99</v>
      </c>
    </row>
    <row r="27" spans="1:4" x14ac:dyDescent="0.25">
      <c r="A27" t="s">
        <v>3</v>
      </c>
      <c r="B27" s="4">
        <f>'2017-18'!F12</f>
        <v>2017.2</v>
      </c>
      <c r="C27" s="1">
        <f>'2017-18'!G12</f>
        <v>133.70099999999999</v>
      </c>
      <c r="D27">
        <f>'2017-18'!H12</f>
        <v>84.256</v>
      </c>
    </row>
    <row r="28" spans="1:4" x14ac:dyDescent="0.25">
      <c r="A28" t="s">
        <v>4</v>
      </c>
      <c r="B28" s="4">
        <f>'2017-18'!J12</f>
        <v>2026.54</v>
      </c>
      <c r="C28" s="1">
        <f>'2017-18'!K12</f>
        <v>135.036</v>
      </c>
      <c r="D28">
        <f>'2017-18'!L12</f>
        <v>89.138999999999996</v>
      </c>
    </row>
    <row r="29" spans="1:4" x14ac:dyDescent="0.25">
      <c r="A29" t="s">
        <v>5</v>
      </c>
      <c r="B29" s="4">
        <f>'2017-18'!N12</f>
        <v>2019.67</v>
      </c>
      <c r="C29">
        <f>'2017-18'!O12</f>
        <v>140.161</v>
      </c>
      <c r="D29">
        <f>'2017-18'!P12</f>
        <v>92.744</v>
      </c>
    </row>
    <row r="30" spans="1:4" x14ac:dyDescent="0.25">
      <c r="A30" t="s">
        <v>6</v>
      </c>
      <c r="B30" s="4">
        <f>'2017-18'!R12</f>
        <v>2103.6814444444449</v>
      </c>
      <c r="C30">
        <f>'2017-18'!S12</f>
        <v>142.316</v>
      </c>
      <c r="D30">
        <f>'2017-18'!T12</f>
        <v>98.539000000000001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D30"/>
  <sheetViews>
    <sheetView workbookViewId="0">
      <selection activeCell="D30" sqref="D30"/>
    </sheetView>
  </sheetViews>
  <sheetFormatPr defaultRowHeight="12.5" x14ac:dyDescent="0.25"/>
  <cols>
    <col min="3" max="3" width="10.54296875" customWidth="1"/>
    <col min="4" max="4" width="9.81640625" customWidth="1"/>
  </cols>
  <sheetData>
    <row r="25" spans="1:4" ht="14.5" x14ac:dyDescent="0.35">
      <c r="B25" s="3" t="s">
        <v>7</v>
      </c>
      <c r="C25" s="3" t="s">
        <v>1</v>
      </c>
      <c r="D25" s="3" t="s">
        <v>0</v>
      </c>
    </row>
    <row r="26" spans="1:4" x14ac:dyDescent="0.25">
      <c r="A26" t="s">
        <v>2</v>
      </c>
      <c r="B26" s="4">
        <f>'2017-18'!B13</f>
        <v>3725.72</v>
      </c>
      <c r="C26" s="1">
        <f>'2017-18'!C13</f>
        <v>238.31700000000001</v>
      </c>
      <c r="D26" s="1">
        <f>'2017-18'!D13</f>
        <v>146.29599999999999</v>
      </c>
    </row>
    <row r="27" spans="1:4" x14ac:dyDescent="0.25">
      <c r="A27" t="s">
        <v>3</v>
      </c>
      <c r="B27" s="4">
        <f>'2017-18'!F13</f>
        <v>3651.66</v>
      </c>
      <c r="C27" s="1">
        <f>'2017-18'!G13</f>
        <v>231.578</v>
      </c>
      <c r="D27">
        <f>'2017-18'!H13</f>
        <v>132.67599999999999</v>
      </c>
    </row>
    <row r="28" spans="1:4" x14ac:dyDescent="0.25">
      <c r="A28" t="s">
        <v>4</v>
      </c>
      <c r="B28" s="4">
        <f>'2017-18'!J13</f>
        <v>3770.29</v>
      </c>
      <c r="C28" s="1">
        <f>'2017-18'!K13</f>
        <v>237.922</v>
      </c>
      <c r="D28">
        <f>'2017-18'!L13</f>
        <v>139.471</v>
      </c>
    </row>
    <row r="29" spans="1:4" x14ac:dyDescent="0.25">
      <c r="A29" t="s">
        <v>5</v>
      </c>
      <c r="B29" s="4">
        <f>'2017-18'!N13</f>
        <v>3769.2</v>
      </c>
      <c r="C29">
        <f>'2017-18'!O13</f>
        <v>256.87599999999998</v>
      </c>
      <c r="D29">
        <f>'2017-18'!P13</f>
        <v>135.999</v>
      </c>
    </row>
    <row r="30" spans="1:4" x14ac:dyDescent="0.25">
      <c r="A30" t="s">
        <v>6</v>
      </c>
      <c r="B30" s="4">
        <f>'2017-18'!R13</f>
        <v>3780.5623333333338</v>
      </c>
      <c r="C30">
        <f>'2017-18'!S13</f>
        <v>261.286</v>
      </c>
      <c r="D30" s="1">
        <f>'2017-18'!T13</f>
        <v>140.27000000000001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D30"/>
  <sheetViews>
    <sheetView workbookViewId="0">
      <selection activeCell="A31" sqref="A31"/>
    </sheetView>
  </sheetViews>
  <sheetFormatPr defaultRowHeight="12.5" x14ac:dyDescent="0.25"/>
  <cols>
    <col min="3" max="3" width="11.54296875" customWidth="1"/>
    <col min="4" max="4" width="10.1796875" customWidth="1"/>
  </cols>
  <sheetData>
    <row r="25" spans="1:4" ht="14.5" x14ac:dyDescent="0.35">
      <c r="B25" s="3" t="s">
        <v>7</v>
      </c>
      <c r="C25" s="3" t="s">
        <v>1</v>
      </c>
      <c r="D25" s="3" t="s">
        <v>0</v>
      </c>
    </row>
    <row r="26" spans="1:4" x14ac:dyDescent="0.25">
      <c r="A26" t="s">
        <v>2</v>
      </c>
      <c r="B26" s="4">
        <f>'2017-18'!B14</f>
        <v>1256.76</v>
      </c>
      <c r="C26" s="1">
        <f>'2017-18'!C14</f>
        <v>79.212999999999994</v>
      </c>
      <c r="D26" s="1">
        <f>'2017-18'!D14</f>
        <v>52.948</v>
      </c>
    </row>
    <row r="27" spans="1:4" x14ac:dyDescent="0.25">
      <c r="A27" t="s">
        <v>3</v>
      </c>
      <c r="B27" s="4">
        <f>'2017-18'!F14</f>
        <v>1230.53</v>
      </c>
      <c r="C27" s="1">
        <f>'2017-18'!G14</f>
        <v>80.772000000000006</v>
      </c>
      <c r="D27">
        <f>'2017-18'!H14</f>
        <v>52.652999999999999</v>
      </c>
    </row>
    <row r="28" spans="1:4" x14ac:dyDescent="0.25">
      <c r="A28" t="s">
        <v>4</v>
      </c>
      <c r="B28" s="4">
        <f>'2017-18'!J14</f>
        <v>1194.25</v>
      </c>
      <c r="C28" s="1">
        <f>'2017-18'!K14</f>
        <v>84.823999999999998</v>
      </c>
      <c r="D28">
        <f>'2017-18'!L14</f>
        <v>52.927</v>
      </c>
    </row>
    <row r="29" spans="1:4" x14ac:dyDescent="0.25">
      <c r="A29" t="s">
        <v>5</v>
      </c>
      <c r="B29" s="4">
        <f>'2017-18'!N14</f>
        <v>1151.3900000000001</v>
      </c>
      <c r="C29" s="1">
        <f>'2017-18'!O14</f>
        <v>81.900000000000006</v>
      </c>
      <c r="D29">
        <f>'2017-18'!P14</f>
        <v>51.262</v>
      </c>
    </row>
    <row r="30" spans="1:4" x14ac:dyDescent="0.25">
      <c r="A30" t="s">
        <v>6</v>
      </c>
      <c r="B30" s="4">
        <f>'2017-18'!R14</f>
        <v>1147.4244333333334</v>
      </c>
      <c r="C30">
        <f>'2017-18'!S14</f>
        <v>87.52</v>
      </c>
      <c r="D30">
        <f>'2017-18'!T14</f>
        <v>54.103999999999999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D30"/>
  <sheetViews>
    <sheetView workbookViewId="0">
      <selection activeCell="A31" sqref="A31"/>
    </sheetView>
  </sheetViews>
  <sheetFormatPr defaultRowHeight="12.5" x14ac:dyDescent="0.25"/>
  <cols>
    <col min="3" max="3" width="11.453125" customWidth="1"/>
  </cols>
  <sheetData>
    <row r="25" spans="1:4" ht="14.5" x14ac:dyDescent="0.35">
      <c r="B25" s="3" t="s">
        <v>7</v>
      </c>
      <c r="C25" s="3" t="s">
        <v>1</v>
      </c>
      <c r="D25" s="3" t="s">
        <v>0</v>
      </c>
    </row>
    <row r="26" spans="1:4" x14ac:dyDescent="0.25">
      <c r="A26" t="s">
        <v>2</v>
      </c>
      <c r="B26" s="4">
        <f>'2017-18'!B15</f>
        <v>25.5</v>
      </c>
      <c r="C26" s="1">
        <f>'2017-18'!C15</f>
        <v>5</v>
      </c>
      <c r="D26" s="1">
        <f>'2017-18'!D15</f>
        <v>5.0380000000000003</v>
      </c>
    </row>
    <row r="27" spans="1:4" x14ac:dyDescent="0.25">
      <c r="A27" t="s">
        <v>3</v>
      </c>
      <c r="B27" s="4">
        <f>'2017-18'!F15</f>
        <v>19.399999999999999</v>
      </c>
      <c r="C27" s="1">
        <f>'2017-18'!G15</f>
        <v>5</v>
      </c>
      <c r="D27">
        <f>'2017-18'!H15</f>
        <v>4.9189999999999996</v>
      </c>
    </row>
    <row r="28" spans="1:4" x14ac:dyDescent="0.25">
      <c r="A28" t="s">
        <v>4</v>
      </c>
      <c r="B28" s="4">
        <f>'2017-18'!J15</f>
        <v>20.9</v>
      </c>
      <c r="C28" s="1">
        <f>'2017-18'!K15</f>
        <v>5</v>
      </c>
      <c r="D28">
        <f>'2017-18'!L15</f>
        <v>5.3479999999999999</v>
      </c>
    </row>
    <row r="29" spans="1:4" x14ac:dyDescent="0.25">
      <c r="A29" t="s">
        <v>5</v>
      </c>
      <c r="B29" s="4">
        <f>'2017-18'!N15</f>
        <v>25</v>
      </c>
      <c r="C29" s="1">
        <f>'2017-18'!O15</f>
        <v>5</v>
      </c>
      <c r="D29">
        <f>'2017-18'!P15</f>
        <v>5.4349999999999996</v>
      </c>
    </row>
    <row r="30" spans="1:4" x14ac:dyDescent="0.25">
      <c r="A30" t="s">
        <v>6</v>
      </c>
      <c r="B30" s="4">
        <f>'2017-18'!R15</f>
        <v>19.399999999999999</v>
      </c>
      <c r="C30" s="1">
        <f>'2017-18'!S15</f>
        <v>4</v>
      </c>
      <c r="D30">
        <f>'2017-18'!T15</f>
        <v>4.6429999999999998</v>
      </c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D30"/>
  <sheetViews>
    <sheetView workbookViewId="0">
      <selection activeCell="A31" sqref="A31"/>
    </sheetView>
  </sheetViews>
  <sheetFormatPr defaultRowHeight="12.5" x14ac:dyDescent="0.25"/>
  <cols>
    <col min="3" max="3" width="10.81640625" customWidth="1"/>
    <col min="4" max="4" width="9.54296875" customWidth="1"/>
  </cols>
  <sheetData>
    <row r="25" spans="1:4" ht="14.5" x14ac:dyDescent="0.35">
      <c r="B25" s="3" t="s">
        <v>7</v>
      </c>
      <c r="C25" s="3" t="s">
        <v>1</v>
      </c>
      <c r="D25" s="3" t="s">
        <v>0</v>
      </c>
    </row>
    <row r="26" spans="1:4" x14ac:dyDescent="0.25">
      <c r="A26" t="s">
        <v>2</v>
      </c>
      <c r="B26" s="4">
        <f>'2017-18'!B16</f>
        <v>496.11</v>
      </c>
      <c r="C26" s="1">
        <f>'2017-18'!C16</f>
        <v>21.526</v>
      </c>
      <c r="D26" s="1">
        <f>'2017-18'!D16</f>
        <v>14.8</v>
      </c>
    </row>
    <row r="27" spans="1:4" x14ac:dyDescent="0.25">
      <c r="A27" t="s">
        <v>3</v>
      </c>
      <c r="B27" s="4">
        <f>'2017-18'!F16</f>
        <v>544.32000000000005</v>
      </c>
      <c r="C27" s="1">
        <f>'2017-18'!G16</f>
        <v>22.219000000000001</v>
      </c>
      <c r="D27">
        <f>'2017-18'!H16</f>
        <v>17.152000000000001</v>
      </c>
    </row>
    <row r="28" spans="1:4" x14ac:dyDescent="0.25">
      <c r="A28" t="s">
        <v>4</v>
      </c>
      <c r="B28" s="4">
        <f>'2017-18'!J16</f>
        <v>555.63</v>
      </c>
      <c r="C28" s="1">
        <f>'2017-18'!K16</f>
        <v>22.724</v>
      </c>
      <c r="D28">
        <f>'2017-18'!L16</f>
        <v>16.692</v>
      </c>
    </row>
    <row r="29" spans="1:4" x14ac:dyDescent="0.25">
      <c r="A29" t="s">
        <v>5</v>
      </c>
      <c r="B29" s="4">
        <f>'2017-18'!N16</f>
        <v>558.64</v>
      </c>
      <c r="C29" s="1">
        <f>'2017-18'!O16</f>
        <v>25.946999999999999</v>
      </c>
      <c r="D29">
        <f>'2017-18'!P16</f>
        <v>19.722999999999999</v>
      </c>
    </row>
    <row r="30" spans="1:4" x14ac:dyDescent="0.25">
      <c r="A30" t="s">
        <v>6</v>
      </c>
      <c r="B30" s="4">
        <f>'2017-18'!R16</f>
        <v>583.95933333333335</v>
      </c>
      <c r="C30">
        <f>'2017-18'!S16</f>
        <v>28.404</v>
      </c>
      <c r="D30">
        <f>'2017-18'!T16</f>
        <v>18.693000000000001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D30"/>
  <sheetViews>
    <sheetView workbookViewId="0">
      <selection activeCell="A31" sqref="A31"/>
    </sheetView>
  </sheetViews>
  <sheetFormatPr defaultRowHeight="12.5" x14ac:dyDescent="0.25"/>
  <cols>
    <col min="3" max="3" width="11.453125" customWidth="1"/>
    <col min="4" max="4" width="9.54296875" customWidth="1"/>
  </cols>
  <sheetData>
    <row r="25" spans="1:4" ht="14.5" x14ac:dyDescent="0.35">
      <c r="B25" s="3" t="s">
        <v>7</v>
      </c>
      <c r="C25" s="3" t="s">
        <v>1</v>
      </c>
      <c r="D25" s="3" t="s">
        <v>0</v>
      </c>
    </row>
    <row r="26" spans="1:4" x14ac:dyDescent="0.25">
      <c r="A26" t="s">
        <v>2</v>
      </c>
      <c r="B26" s="4">
        <f>'2017-18'!B17</f>
        <v>2751.16</v>
      </c>
      <c r="C26" s="1">
        <f>'2017-18'!C17</f>
        <v>151</v>
      </c>
      <c r="D26" s="1">
        <f>'2017-18'!D17</f>
        <v>61.813000000000002</v>
      </c>
    </row>
    <row r="27" spans="1:4" x14ac:dyDescent="0.25">
      <c r="A27" t="s">
        <v>3</v>
      </c>
      <c r="B27" s="4">
        <f>'2017-18'!F17</f>
        <v>3094.98</v>
      </c>
      <c r="C27" s="1">
        <f>'2017-18'!G17</f>
        <v>147.767</v>
      </c>
      <c r="D27" s="1">
        <f>'2017-18'!H17</f>
        <v>62.51</v>
      </c>
    </row>
    <row r="28" spans="1:4" x14ac:dyDescent="0.25">
      <c r="A28" t="s">
        <v>4</v>
      </c>
      <c r="B28" s="4">
        <f>'2017-18'!J17</f>
        <v>3167.8</v>
      </c>
      <c r="C28" s="1">
        <f>'2017-18'!K17</f>
        <v>147.28299999999999</v>
      </c>
      <c r="D28">
        <f>'2017-18'!L17</f>
        <v>66.885999999999996</v>
      </c>
    </row>
    <row r="29" spans="1:4" x14ac:dyDescent="0.25">
      <c r="A29" t="s">
        <v>5</v>
      </c>
      <c r="B29" s="4">
        <f>'2017-18'!N17</f>
        <v>2928.32</v>
      </c>
      <c r="C29" s="1">
        <f>'2017-18'!O17</f>
        <v>146.309</v>
      </c>
      <c r="D29">
        <f>'2017-18'!P17</f>
        <v>72.783000000000001</v>
      </c>
    </row>
    <row r="30" spans="1:4" x14ac:dyDescent="0.25">
      <c r="A30" t="s">
        <v>6</v>
      </c>
      <c r="B30" s="4">
        <f>'2017-18'!R17</f>
        <v>2948.2041111111116</v>
      </c>
      <c r="C30">
        <f>'2017-18'!S17</f>
        <v>157.12200000000001</v>
      </c>
      <c r="D30">
        <f>'2017-18'!T17</f>
        <v>74.266000000000005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D30"/>
  <sheetViews>
    <sheetView workbookViewId="0">
      <selection activeCell="C30" sqref="C30"/>
    </sheetView>
  </sheetViews>
  <sheetFormatPr defaultRowHeight="12.5" x14ac:dyDescent="0.25"/>
  <cols>
    <col min="3" max="3" width="11" customWidth="1"/>
    <col min="4" max="4" width="9.81640625" customWidth="1"/>
  </cols>
  <sheetData>
    <row r="25" spans="1:4" ht="14.5" x14ac:dyDescent="0.35">
      <c r="B25" s="3" t="s">
        <v>7</v>
      </c>
      <c r="C25" s="3" t="s">
        <v>1</v>
      </c>
      <c r="D25" s="3" t="s">
        <v>0</v>
      </c>
    </row>
    <row r="26" spans="1:4" x14ac:dyDescent="0.25">
      <c r="A26" t="s">
        <v>2</v>
      </c>
      <c r="B26" s="4">
        <f>'2017-18'!B18</f>
        <v>2753.01</v>
      </c>
      <c r="C26" s="1">
        <f>'2017-18'!C18</f>
        <v>167.392</v>
      </c>
      <c r="D26" s="1">
        <f>'2017-18'!D18</f>
        <v>88.733999999999995</v>
      </c>
    </row>
    <row r="27" spans="1:4" x14ac:dyDescent="0.25">
      <c r="A27" t="s">
        <v>3</v>
      </c>
      <c r="B27" s="4">
        <f>'2017-18'!F18</f>
        <v>2728.51</v>
      </c>
      <c r="C27" s="1">
        <f>'2017-18'!G18</f>
        <v>175.203</v>
      </c>
      <c r="D27" s="1">
        <f>'2017-18'!H18</f>
        <v>91.858999999999995</v>
      </c>
    </row>
    <row r="28" spans="1:4" x14ac:dyDescent="0.25">
      <c r="A28" t="s">
        <v>4</v>
      </c>
      <c r="B28" s="4">
        <f>'2017-18'!J18</f>
        <v>2689.12</v>
      </c>
      <c r="C28" s="1">
        <f>'2017-18'!K18</f>
        <v>176.70400000000001</v>
      </c>
      <c r="D28">
        <f>'2017-18'!L18</f>
        <v>95.962000000000003</v>
      </c>
    </row>
    <row r="29" spans="1:4" x14ac:dyDescent="0.25">
      <c r="A29" t="s">
        <v>5</v>
      </c>
      <c r="B29" s="4">
        <f>'2017-18'!N18</f>
        <v>2707.05</v>
      </c>
      <c r="C29" s="1">
        <f>'2017-18'!O18</f>
        <v>174.012</v>
      </c>
      <c r="D29">
        <f>'2017-18'!P18</f>
        <v>98.328999999999994</v>
      </c>
    </row>
    <row r="30" spans="1:4" x14ac:dyDescent="0.25">
      <c r="A30" t="s">
        <v>6</v>
      </c>
      <c r="B30" s="4">
        <f>'2017-18'!R18</f>
        <v>2747.1621111111112</v>
      </c>
      <c r="C30" s="1">
        <f>'2017-18'!S18</f>
        <v>189.32</v>
      </c>
      <c r="D30">
        <f>'2017-18'!T18</f>
        <v>104.166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D30"/>
  <sheetViews>
    <sheetView workbookViewId="0">
      <selection activeCell="A31" sqref="A31"/>
    </sheetView>
  </sheetViews>
  <sheetFormatPr defaultRowHeight="12.5" x14ac:dyDescent="0.25"/>
  <cols>
    <col min="3" max="3" width="10.54296875" customWidth="1"/>
    <col min="4" max="4" width="10.1796875" customWidth="1"/>
  </cols>
  <sheetData>
    <row r="25" spans="1:4" ht="14.5" x14ac:dyDescent="0.35">
      <c r="B25" s="3" t="s">
        <v>7</v>
      </c>
      <c r="C25" s="3" t="s">
        <v>1</v>
      </c>
      <c r="D25" s="3" t="s">
        <v>0</v>
      </c>
    </row>
    <row r="26" spans="1:4" x14ac:dyDescent="0.25">
      <c r="A26" t="s">
        <v>2</v>
      </c>
      <c r="B26" s="4">
        <f>'2017-18'!B19</f>
        <v>9406.5400000000009</v>
      </c>
      <c r="C26" s="1">
        <f>'2017-18'!C19</f>
        <v>615.98800000000006</v>
      </c>
      <c r="D26" s="1">
        <f>'2017-18'!D19</f>
        <v>342.96899999999999</v>
      </c>
    </row>
    <row r="27" spans="1:4" x14ac:dyDescent="0.25">
      <c r="A27" t="s">
        <v>3</v>
      </c>
      <c r="B27" s="4">
        <f>'2017-18'!F19</f>
        <v>9212.31</v>
      </c>
      <c r="C27" s="1">
        <f>'2017-18'!G19</f>
        <v>608.04499999999996</v>
      </c>
      <c r="D27" s="1">
        <f>'2017-18'!H19</f>
        <v>342.83600000000001</v>
      </c>
    </row>
    <row r="28" spans="1:4" x14ac:dyDescent="0.25">
      <c r="A28" t="s">
        <v>4</v>
      </c>
      <c r="B28" s="4">
        <f>'2017-18'!J19</f>
        <v>9027.64</v>
      </c>
      <c r="C28" s="1">
        <f>'2017-18'!K19</f>
        <v>563.93100000000004</v>
      </c>
      <c r="D28">
        <f>'2017-18'!L19</f>
        <v>333.21899999999999</v>
      </c>
    </row>
    <row r="29" spans="1:4" x14ac:dyDescent="0.25">
      <c r="A29" t="s">
        <v>5</v>
      </c>
      <c r="B29" s="4">
        <f>'2017-18'!N19</f>
        <v>9155.73</v>
      </c>
      <c r="C29" s="1">
        <f>'2017-18'!O19</f>
        <v>569.54100000000005</v>
      </c>
      <c r="D29">
        <f>'2017-18'!P19</f>
        <v>330.97199999999998</v>
      </c>
    </row>
    <row r="30" spans="1:4" x14ac:dyDescent="0.25">
      <c r="A30" t="s">
        <v>6</v>
      </c>
      <c r="B30" s="4">
        <f>'2017-18'!R19</f>
        <v>9543.6565555555571</v>
      </c>
      <c r="C30">
        <f>'2017-18'!S19</f>
        <v>626.68600000000004</v>
      </c>
      <c r="D30">
        <f>'2017-18'!T19</f>
        <v>330.286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D30"/>
  <sheetViews>
    <sheetView topLeftCell="A10" workbookViewId="0">
      <selection activeCell="A31" sqref="A31"/>
    </sheetView>
  </sheetViews>
  <sheetFormatPr defaultRowHeight="12.5" x14ac:dyDescent="0.25"/>
  <cols>
    <col min="3" max="3" width="11.1796875" customWidth="1"/>
  </cols>
  <sheetData>
    <row r="25" spans="1:4" ht="14.5" x14ac:dyDescent="0.35">
      <c r="B25" s="3" t="s">
        <v>7</v>
      </c>
      <c r="C25" s="3" t="s">
        <v>1</v>
      </c>
      <c r="D25" s="3" t="s">
        <v>0</v>
      </c>
    </row>
    <row r="26" spans="1:4" x14ac:dyDescent="0.25">
      <c r="A26" t="s">
        <v>2</v>
      </c>
      <c r="B26" s="4">
        <f>'2017-18'!B20</f>
        <v>46377.070000000007</v>
      </c>
      <c r="C26" s="6">
        <f>'2017-18'!C20</f>
        <v>2989.7650000000003</v>
      </c>
      <c r="D26" s="6">
        <f>'2017-18'!D20</f>
        <v>1833.6420000000003</v>
      </c>
    </row>
    <row r="27" spans="1:4" x14ac:dyDescent="0.25">
      <c r="A27" t="s">
        <v>3</v>
      </c>
      <c r="B27" s="4">
        <f>'2017-18'!F20</f>
        <v>45913.58</v>
      </c>
      <c r="C27" s="6">
        <f>'2017-18'!G20</f>
        <v>2964.3530000000001</v>
      </c>
      <c r="D27" s="6">
        <f>'2017-18'!H20</f>
        <v>1811.991</v>
      </c>
    </row>
    <row r="28" spans="1:4" x14ac:dyDescent="0.25">
      <c r="A28" t="s">
        <v>4</v>
      </c>
      <c r="B28" s="4">
        <f>'2017-18'!J20</f>
        <v>45758.780000000006</v>
      </c>
      <c r="C28" s="6">
        <f>'2017-18'!K20</f>
        <v>2933.8500000000004</v>
      </c>
      <c r="D28" s="6">
        <f>'2017-18'!L20</f>
        <v>1795.26</v>
      </c>
    </row>
    <row r="29" spans="1:4" x14ac:dyDescent="0.25">
      <c r="A29" t="s">
        <v>5</v>
      </c>
      <c r="B29" s="4">
        <f>'2017-18'!N20</f>
        <v>45549.3</v>
      </c>
      <c r="C29" s="6">
        <f>'2017-18'!O20</f>
        <v>2980.0620000000008</v>
      </c>
      <c r="D29" s="6">
        <f>'2017-18'!P20</f>
        <v>1840.9359999999997</v>
      </c>
    </row>
    <row r="30" spans="1:4" x14ac:dyDescent="0.25">
      <c r="A30" t="s">
        <v>6</v>
      </c>
      <c r="B30" s="4">
        <f>'2017-18'!R20</f>
        <v>46550.762100000007</v>
      </c>
      <c r="C30" s="6">
        <f>'2017-18'!S20</f>
        <v>3106.1460000000002</v>
      </c>
      <c r="D30" s="6">
        <f>'2017-18'!T20</f>
        <v>1871.5060000000001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D30"/>
  <sheetViews>
    <sheetView workbookViewId="0">
      <selection activeCell="A30" sqref="A30"/>
    </sheetView>
  </sheetViews>
  <sheetFormatPr defaultRowHeight="12.5" x14ac:dyDescent="0.25"/>
  <cols>
    <col min="3" max="3" width="10.81640625" customWidth="1"/>
  </cols>
  <sheetData>
    <row r="25" spans="1:4" ht="14.5" x14ac:dyDescent="0.35">
      <c r="B25" s="3" t="s">
        <v>7</v>
      </c>
      <c r="C25" s="3" t="s">
        <v>1</v>
      </c>
      <c r="D25" s="3" t="s">
        <v>0</v>
      </c>
    </row>
    <row r="26" spans="1:4" x14ac:dyDescent="0.25">
      <c r="A26" t="s">
        <v>2</v>
      </c>
      <c r="B26" s="4">
        <f>'2017-18'!B5</f>
        <v>4939.71</v>
      </c>
      <c r="C26">
        <f>'2017-18'!C5</f>
        <v>335.60399999999998</v>
      </c>
      <c r="D26">
        <f>'2017-18'!D5</f>
        <v>200.71100000000001</v>
      </c>
    </row>
    <row r="27" spans="1:4" x14ac:dyDescent="0.25">
      <c r="A27" t="s">
        <v>3</v>
      </c>
      <c r="B27" s="4">
        <f>'2017-18'!F5</f>
        <v>4903.6899999999996</v>
      </c>
      <c r="C27">
        <f>'2017-18'!G5</f>
        <v>332.005</v>
      </c>
      <c r="D27">
        <f>'2017-18'!H5</f>
        <v>209.89500000000001</v>
      </c>
    </row>
    <row r="28" spans="1:4" x14ac:dyDescent="0.25">
      <c r="A28" t="s">
        <v>4</v>
      </c>
      <c r="B28" s="4">
        <f>'2017-18'!J5</f>
        <v>5036.57</v>
      </c>
      <c r="C28" s="1">
        <f>'2017-18'!K5</f>
        <v>344.96</v>
      </c>
      <c r="D28">
        <f>'2017-18'!L5</f>
        <v>200.64400000000001</v>
      </c>
    </row>
    <row r="29" spans="1:4" x14ac:dyDescent="0.25">
      <c r="A29" t="s">
        <v>5</v>
      </c>
      <c r="B29" s="4">
        <f>'2017-18'!N5</f>
        <v>5143</v>
      </c>
      <c r="C29">
        <f>'2017-18'!O5</f>
        <v>359.10300000000001</v>
      </c>
      <c r="D29">
        <f>'2017-18'!P5</f>
        <v>216.864</v>
      </c>
    </row>
    <row r="30" spans="1:4" x14ac:dyDescent="0.25">
      <c r="A30" t="s">
        <v>6</v>
      </c>
      <c r="B30" s="4">
        <f>'2017-18'!R5</f>
        <v>5142.0354444444429</v>
      </c>
      <c r="C30">
        <f>'2017-18'!S5</f>
        <v>372.24900000000002</v>
      </c>
      <c r="D30">
        <f>'2017-18'!T5</f>
        <v>220.05500000000001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D30"/>
  <sheetViews>
    <sheetView workbookViewId="0">
      <selection activeCell="A31" sqref="A31"/>
    </sheetView>
  </sheetViews>
  <sheetFormatPr defaultRowHeight="12.5" x14ac:dyDescent="0.25"/>
  <cols>
    <col min="3" max="3" width="10.453125" customWidth="1"/>
    <col min="4" max="4" width="9.54296875" customWidth="1"/>
  </cols>
  <sheetData>
    <row r="25" spans="1:4" ht="14.5" x14ac:dyDescent="0.35">
      <c r="B25" s="3" t="s">
        <v>7</v>
      </c>
      <c r="C25" s="3" t="s">
        <v>1</v>
      </c>
      <c r="D25" s="3" t="s">
        <v>0</v>
      </c>
    </row>
    <row r="26" spans="1:4" x14ac:dyDescent="0.25">
      <c r="A26" t="s">
        <v>2</v>
      </c>
      <c r="B26" s="4">
        <f>'2017-18'!B6</f>
        <v>32.85</v>
      </c>
      <c r="C26">
        <f>'2017-18'!C6</f>
        <v>4.7779999999999996</v>
      </c>
      <c r="D26">
        <f>'2017-18'!D6</f>
        <v>4.0510000000000002</v>
      </c>
    </row>
    <row r="27" spans="1:4" x14ac:dyDescent="0.25">
      <c r="A27" t="s">
        <v>3</v>
      </c>
      <c r="B27" s="4">
        <f>'2017-18'!F6</f>
        <v>35.950000000000003</v>
      </c>
      <c r="C27" s="1">
        <f>'2017-18'!G6</f>
        <v>4.9800000000000004</v>
      </c>
      <c r="D27">
        <f>'2017-18'!H6</f>
        <v>4.0549999999999997</v>
      </c>
    </row>
    <row r="28" spans="1:4" x14ac:dyDescent="0.25">
      <c r="A28" t="s">
        <v>4</v>
      </c>
      <c r="B28" s="4">
        <f>'2017-18'!J6</f>
        <v>35.799999999999997</v>
      </c>
      <c r="C28" s="1">
        <f>'2017-18'!K6</f>
        <v>4.4770000000000003</v>
      </c>
      <c r="D28">
        <f>'2017-18'!L6</f>
        <v>3.988</v>
      </c>
    </row>
    <row r="29" spans="1:4" x14ac:dyDescent="0.25">
      <c r="A29" t="s">
        <v>5</v>
      </c>
      <c r="B29" s="4">
        <f>'2017-18'!N6</f>
        <v>40.4</v>
      </c>
      <c r="C29">
        <f>'2017-18'!O6</f>
        <v>4.3310000000000004</v>
      </c>
      <c r="D29">
        <f>'2017-18'!P6</f>
        <v>4.8380000000000001</v>
      </c>
    </row>
    <row r="30" spans="1:4" x14ac:dyDescent="0.25">
      <c r="A30" t="s">
        <v>6</v>
      </c>
      <c r="B30" s="4">
        <f>'2017-18'!R6</f>
        <v>51.175000000000004</v>
      </c>
      <c r="C30">
        <f>'2017-18'!S6</f>
        <v>5.0990000000000002</v>
      </c>
      <c r="D30">
        <f>'2017-18'!T6</f>
        <v>4.5629999999999997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D30"/>
  <sheetViews>
    <sheetView workbookViewId="0">
      <selection activeCell="A24" sqref="A24"/>
    </sheetView>
  </sheetViews>
  <sheetFormatPr defaultRowHeight="12.5" x14ac:dyDescent="0.25"/>
  <cols>
    <col min="3" max="3" width="10.453125" customWidth="1"/>
  </cols>
  <sheetData>
    <row r="25" spans="1:4" ht="14.5" x14ac:dyDescent="0.35">
      <c r="B25" s="3" t="s">
        <v>7</v>
      </c>
      <c r="C25" s="3" t="s">
        <v>1</v>
      </c>
      <c r="D25" s="3" t="s">
        <v>0</v>
      </c>
    </row>
    <row r="26" spans="1:4" x14ac:dyDescent="0.25">
      <c r="A26" t="s">
        <v>2</v>
      </c>
      <c r="B26" s="4">
        <f>'2017-18'!B7</f>
        <v>421.01</v>
      </c>
      <c r="C26" s="5">
        <f>'2017-18'!C7</f>
        <v>49.6</v>
      </c>
      <c r="D26">
        <f>'2017-18'!D7</f>
        <v>33.819000000000003</v>
      </c>
    </row>
    <row r="27" spans="1:4" x14ac:dyDescent="0.25">
      <c r="A27" t="s">
        <v>3</v>
      </c>
      <c r="B27" s="4">
        <f>'2017-18'!F7</f>
        <v>430.9</v>
      </c>
      <c r="C27" s="1">
        <f>'2017-18'!G7</f>
        <v>47.533999999999999</v>
      </c>
      <c r="D27">
        <f>'2017-18'!H7</f>
        <v>33.991999999999997</v>
      </c>
    </row>
    <row r="28" spans="1:4" x14ac:dyDescent="0.25">
      <c r="A28" t="s">
        <v>4</v>
      </c>
      <c r="B28" s="4">
        <f>'2017-18'!J7</f>
        <v>446.17</v>
      </c>
      <c r="C28" s="1">
        <f>'2017-18'!K7</f>
        <v>44.533000000000001</v>
      </c>
      <c r="D28">
        <f>'2017-18'!L7</f>
        <v>33.304000000000002</v>
      </c>
    </row>
    <row r="29" spans="1:4" x14ac:dyDescent="0.25">
      <c r="A29" t="s">
        <v>5</v>
      </c>
      <c r="B29" s="4">
        <f>'2017-18'!N7</f>
        <v>453.65</v>
      </c>
      <c r="C29">
        <f>'2017-18'!O7</f>
        <v>43.701000000000001</v>
      </c>
      <c r="D29" s="1">
        <f>'2017-18'!P7</f>
        <v>35.04</v>
      </c>
    </row>
    <row r="30" spans="1:4" x14ac:dyDescent="0.25">
      <c r="A30" t="s">
        <v>6</v>
      </c>
      <c r="B30" s="4">
        <f>'2017-18'!R7</f>
        <v>462.60111111111109</v>
      </c>
      <c r="C30">
        <f>'2017-18'!S7</f>
        <v>45.494999999999997</v>
      </c>
      <c r="D30">
        <f>'2017-18'!T7</f>
        <v>36.113999999999997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D30"/>
  <sheetViews>
    <sheetView workbookViewId="0">
      <selection activeCell="J28" sqref="J28"/>
    </sheetView>
  </sheetViews>
  <sheetFormatPr defaultRowHeight="12.5" x14ac:dyDescent="0.25"/>
  <cols>
    <col min="3" max="3" width="11.453125" customWidth="1"/>
    <col min="4" max="4" width="9.453125" customWidth="1"/>
  </cols>
  <sheetData>
    <row r="25" spans="1:4" ht="14.5" x14ac:dyDescent="0.35">
      <c r="B25" s="3" t="s">
        <v>7</v>
      </c>
      <c r="C25" s="3" t="s">
        <v>1</v>
      </c>
      <c r="D25" s="3" t="s">
        <v>0</v>
      </c>
    </row>
    <row r="26" spans="1:4" x14ac:dyDescent="0.25">
      <c r="A26" t="s">
        <v>2</v>
      </c>
      <c r="B26" s="4">
        <f>'2017-18'!B8</f>
        <v>10941.88</v>
      </c>
      <c r="C26" s="1">
        <f>'2017-18'!C8</f>
        <v>718.70899999999995</v>
      </c>
      <c r="D26">
        <f>'2017-18'!D8</f>
        <v>480.05200000000002</v>
      </c>
    </row>
    <row r="27" spans="1:4" x14ac:dyDescent="0.25">
      <c r="A27" t="s">
        <v>3</v>
      </c>
      <c r="B27" s="4">
        <f>'2017-18'!F8</f>
        <v>10687.97</v>
      </c>
      <c r="C27" s="1">
        <f>'2017-18'!G8</f>
        <v>713.47400000000005</v>
      </c>
      <c r="D27">
        <f>'2017-18'!H8</f>
        <v>471.37799999999999</v>
      </c>
    </row>
    <row r="28" spans="1:4" x14ac:dyDescent="0.25">
      <c r="A28" t="s">
        <v>4</v>
      </c>
      <c r="B28" s="4">
        <f>'2017-18'!J8</f>
        <v>10535.71</v>
      </c>
      <c r="C28" s="1">
        <f>'2017-18'!K8</f>
        <v>713.88900000000001</v>
      </c>
      <c r="D28">
        <f>'2017-18'!L8</f>
        <v>464.14499999999998</v>
      </c>
    </row>
    <row r="29" spans="1:4" x14ac:dyDescent="0.25">
      <c r="A29" t="s">
        <v>5</v>
      </c>
      <c r="B29" s="4">
        <f>'2017-18'!N8</f>
        <v>10545.36</v>
      </c>
      <c r="C29">
        <f>'2017-18'!O8</f>
        <v>704.69299999999998</v>
      </c>
      <c r="D29">
        <f>'2017-18'!P8</f>
        <v>460.97800000000001</v>
      </c>
    </row>
    <row r="30" spans="1:4" x14ac:dyDescent="0.25">
      <c r="A30" t="s">
        <v>6</v>
      </c>
      <c r="B30" s="4">
        <f>'2017-18'!R8</f>
        <v>10787.563888888892</v>
      </c>
      <c r="C30">
        <f>'2017-18'!S8</f>
        <v>704.71400000000006</v>
      </c>
      <c r="D30">
        <f>'2017-18'!T8</f>
        <v>471.06700000000001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D30"/>
  <sheetViews>
    <sheetView workbookViewId="0">
      <selection activeCell="A31" sqref="A31"/>
    </sheetView>
  </sheetViews>
  <sheetFormatPr defaultRowHeight="12.5" x14ac:dyDescent="0.25"/>
  <cols>
    <col min="3" max="3" width="10.54296875" customWidth="1"/>
  </cols>
  <sheetData>
    <row r="25" spans="1:4" ht="14.5" x14ac:dyDescent="0.35">
      <c r="B25" s="3" t="s">
        <v>7</v>
      </c>
      <c r="C25" s="3" t="s">
        <v>1</v>
      </c>
      <c r="D25" s="3" t="s">
        <v>0</v>
      </c>
    </row>
    <row r="26" spans="1:4" x14ac:dyDescent="0.25">
      <c r="A26" t="s">
        <v>2</v>
      </c>
      <c r="B26" s="4">
        <f>'2017-18'!B9</f>
        <v>1058.48</v>
      </c>
      <c r="C26" s="1">
        <f>'2017-18'!C9</f>
        <v>62.689</v>
      </c>
      <c r="D26">
        <f>'2017-18'!D9</f>
        <v>44.512999999999998</v>
      </c>
    </row>
    <row r="27" spans="1:4" x14ac:dyDescent="0.25">
      <c r="A27" t="s">
        <v>3</v>
      </c>
      <c r="B27" s="4">
        <f>'2017-18'!F9</f>
        <v>1012.94</v>
      </c>
      <c r="C27" s="1">
        <f>'2017-18'!G9</f>
        <v>63.8</v>
      </c>
      <c r="D27">
        <f>'2017-18'!H9</f>
        <v>43.661999999999999</v>
      </c>
    </row>
    <row r="28" spans="1:4" x14ac:dyDescent="0.25">
      <c r="A28" t="s">
        <v>4</v>
      </c>
      <c r="B28" s="4">
        <f>'2017-18'!J9</f>
        <v>1070.53</v>
      </c>
      <c r="C28" s="1">
        <f>'2017-18'!K9</f>
        <v>66.540000000000006</v>
      </c>
      <c r="D28">
        <f>'2017-18'!L9</f>
        <v>44.165999999999997</v>
      </c>
    </row>
    <row r="29" spans="1:4" x14ac:dyDescent="0.25">
      <c r="A29" t="s">
        <v>5</v>
      </c>
      <c r="B29" s="4">
        <f>'2017-18'!N9</f>
        <v>1052.05</v>
      </c>
      <c r="C29">
        <f>'2017-18'!O9</f>
        <v>71.295000000000002</v>
      </c>
      <c r="D29">
        <f>'2017-18'!P9</f>
        <v>47.503999999999998</v>
      </c>
    </row>
    <row r="30" spans="1:4" x14ac:dyDescent="0.25">
      <c r="A30" t="s">
        <v>6</v>
      </c>
      <c r="B30" s="4">
        <f>'2017-18'!R9</f>
        <v>1054.2281111111113</v>
      </c>
      <c r="C30">
        <f>'2017-18'!S9</f>
        <v>68.638999999999996</v>
      </c>
      <c r="D30">
        <f>'2017-18'!T9</f>
        <v>46.18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D30"/>
  <sheetViews>
    <sheetView workbookViewId="0">
      <selection activeCell="A24" sqref="A24"/>
    </sheetView>
  </sheetViews>
  <sheetFormatPr defaultRowHeight="12.5" x14ac:dyDescent="0.25"/>
  <cols>
    <col min="3" max="3" width="11" customWidth="1"/>
    <col min="4" max="4" width="9.54296875" customWidth="1"/>
  </cols>
  <sheetData>
    <row r="25" spans="1:4" ht="14.5" x14ac:dyDescent="0.35">
      <c r="B25" s="3" t="s">
        <v>7</v>
      </c>
      <c r="C25" s="3" t="s">
        <v>1</v>
      </c>
      <c r="D25" s="3" t="s">
        <v>0</v>
      </c>
    </row>
    <row r="26" spans="1:4" x14ac:dyDescent="0.25">
      <c r="A26" t="s">
        <v>2</v>
      </c>
      <c r="B26" s="4">
        <f>'2017-18'!B10</f>
        <v>341</v>
      </c>
      <c r="C26" s="1">
        <f>'2017-18'!C10</f>
        <v>21.199000000000002</v>
      </c>
      <c r="D26">
        <f>'2017-18'!D10</f>
        <v>12.324</v>
      </c>
    </row>
    <row r="27" spans="1:4" x14ac:dyDescent="0.25">
      <c r="A27" t="s">
        <v>3</v>
      </c>
      <c r="B27" s="4">
        <f>'2017-18'!F10</f>
        <v>317.25</v>
      </c>
      <c r="C27" s="1">
        <f>'2017-18'!G10</f>
        <v>22.853999999999999</v>
      </c>
      <c r="D27">
        <f>'2017-18'!H10</f>
        <v>13.513</v>
      </c>
    </row>
    <row r="28" spans="1:4" x14ac:dyDescent="0.25">
      <c r="A28" t="s">
        <v>4</v>
      </c>
      <c r="B28" s="4">
        <f>'2017-18'!J10</f>
        <v>302.45999999999998</v>
      </c>
      <c r="C28" s="1">
        <f>'2017-18'!K10</f>
        <v>19.850000000000001</v>
      </c>
      <c r="D28">
        <f>'2017-18'!L10</f>
        <v>13.061999999999999</v>
      </c>
    </row>
    <row r="29" spans="1:4" x14ac:dyDescent="0.25">
      <c r="A29" t="s">
        <v>5</v>
      </c>
      <c r="B29" s="4">
        <f>'2017-18'!N10</f>
        <v>270.04000000000002</v>
      </c>
      <c r="C29" s="1">
        <f>'2017-18'!O10</f>
        <v>22.02</v>
      </c>
      <c r="D29">
        <f>'2017-18'!P10</f>
        <v>12.923999999999999</v>
      </c>
    </row>
    <row r="30" spans="1:4" x14ac:dyDescent="0.25">
      <c r="A30" t="s">
        <v>6</v>
      </c>
      <c r="B30" s="4">
        <f>'2017-18'!R10</f>
        <v>280.5311111111111</v>
      </c>
      <c r="C30">
        <f>'2017-18'!S10</f>
        <v>22.574000000000002</v>
      </c>
      <c r="D30" s="1">
        <f>'2017-18'!T10</f>
        <v>12.46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D30"/>
  <sheetViews>
    <sheetView topLeftCell="A4" workbookViewId="0">
      <selection activeCell="A31" sqref="A31"/>
    </sheetView>
  </sheetViews>
  <sheetFormatPr defaultRowHeight="12.5" x14ac:dyDescent="0.25"/>
  <cols>
    <col min="3" max="3" width="11.1796875" customWidth="1"/>
    <col min="4" max="4" width="9.54296875" customWidth="1"/>
  </cols>
  <sheetData>
    <row r="25" spans="1:4" ht="14.5" x14ac:dyDescent="0.35">
      <c r="B25" s="3" t="s">
        <v>7</v>
      </c>
      <c r="C25" s="3" t="s">
        <v>1</v>
      </c>
      <c r="D25" s="3" t="s">
        <v>0</v>
      </c>
    </row>
    <row r="26" spans="1:4" x14ac:dyDescent="0.25">
      <c r="A26" t="s">
        <v>2</v>
      </c>
      <c r="B26" s="4">
        <f>'2017-18'!B11</f>
        <v>6177.69</v>
      </c>
      <c r="C26" s="1">
        <f>'2017-18'!C11</f>
        <v>389.21100000000001</v>
      </c>
      <c r="D26">
        <f>'2017-18'!D11</f>
        <v>258.584</v>
      </c>
    </row>
    <row r="27" spans="1:4" x14ac:dyDescent="0.25">
      <c r="A27" t="s">
        <v>3</v>
      </c>
      <c r="B27" s="4">
        <f>'2017-18'!F11</f>
        <v>6025.97</v>
      </c>
      <c r="C27" s="1">
        <f>'2017-18'!G11</f>
        <v>375.42099999999999</v>
      </c>
      <c r="D27">
        <f>'2017-18'!H11</f>
        <v>246.63499999999999</v>
      </c>
    </row>
    <row r="28" spans="1:4" x14ac:dyDescent="0.25">
      <c r="A28" t="s">
        <v>4</v>
      </c>
      <c r="B28" s="4">
        <f>'2017-18'!J11</f>
        <v>5879.37</v>
      </c>
      <c r="C28" s="1">
        <f>'2017-18'!K11</f>
        <v>366.17700000000002</v>
      </c>
      <c r="D28">
        <f>'2017-18'!L11</f>
        <v>236.30699999999999</v>
      </c>
    </row>
    <row r="29" spans="1:4" x14ac:dyDescent="0.25">
      <c r="A29" t="s">
        <v>5</v>
      </c>
      <c r="B29" s="4">
        <f>'2017-18'!N11</f>
        <v>5729.8</v>
      </c>
      <c r="C29">
        <f>'2017-18'!O11</f>
        <v>375.173</v>
      </c>
      <c r="D29">
        <f>'2017-18'!P11</f>
        <v>255.541</v>
      </c>
    </row>
    <row r="30" spans="1:4" x14ac:dyDescent="0.25">
      <c r="A30" t="s">
        <v>6</v>
      </c>
      <c r="B30" s="4">
        <f>'2017-18'!R11</f>
        <v>5898.5771111111098</v>
      </c>
      <c r="C30">
        <f>'2017-18'!S11</f>
        <v>390.72199999999998</v>
      </c>
      <c r="D30">
        <f>'2017-18'!T11</f>
        <v>256.10000000000002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2017-18</vt:lpstr>
      <vt:lpstr>OESD Sum</vt:lpstr>
      <vt:lpstr>BRSD</vt:lpstr>
      <vt:lpstr>BNSD</vt:lpstr>
      <vt:lpstr>CFSD</vt:lpstr>
      <vt:lpstr>CKSD</vt:lpstr>
      <vt:lpstr>CHSD</vt:lpstr>
      <vt:lpstr>CRSD</vt:lpstr>
      <vt:lpstr>NKSD</vt:lpstr>
      <vt:lpstr>NMSD</vt:lpstr>
      <vt:lpstr>PASD</vt:lpstr>
      <vt:lpstr>PTSD</vt:lpstr>
      <vt:lpstr>QCSD</vt:lpstr>
      <vt:lpstr>QLSD</vt:lpstr>
      <vt:lpstr>QVSD</vt:lpstr>
      <vt:lpstr>SQSD</vt:lpstr>
      <vt:lpstr>SKSD</vt:lpstr>
      <vt:lpstr>'2017-18'!Print_Area</vt:lpstr>
    </vt:vector>
  </TitlesOfParts>
  <Company>OESD 114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casey</dc:creator>
  <cp:lastModifiedBy>Hunsaker, Monica</cp:lastModifiedBy>
  <cp:lastPrinted>2019-08-28T22:44:28Z</cp:lastPrinted>
  <dcterms:created xsi:type="dcterms:W3CDTF">1998-11-24T21:26:41Z</dcterms:created>
  <dcterms:modified xsi:type="dcterms:W3CDTF">2019-08-28T23:03:40Z</dcterms:modified>
</cp:coreProperties>
</file>